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showInkAnnotation="0" updateLinks="never" codeName="ThisWorkbook"/>
  <mc:AlternateContent xmlns:mc="http://schemas.openxmlformats.org/markup-compatibility/2006">
    <mc:Choice Requires="x15">
      <x15ac:absPath xmlns:x15ac="http://schemas.microsoft.com/office/spreadsheetml/2010/11/ac" url="C:\Users\alastra\Documents\VALORES 2025\SMV\JUNTA GENERAL OBLIGATORIA ANUAL\Documentos para convocatoria\"/>
    </mc:Choice>
  </mc:AlternateContent>
  <xr:revisionPtr revIDLastSave="0" documentId="8_{5E137213-4A5A-4D99-96E2-EEDBDE42F266}" xr6:coauthVersionLast="36" xr6:coauthVersionMax="36" xr10:uidLastSave="{00000000-0000-0000-0000-000000000000}"/>
  <bookViews>
    <workbookView xWindow="-120" yWindow="-120" windowWidth="29040" windowHeight="15840" tabRatio="839" xr2:uid="{00000000-000D-0000-FFFF-FFFF00000000}"/>
  </bookViews>
  <sheets>
    <sheet name="Principal" sheetId="10" r:id="rId1"/>
    <sheet name="1" sheetId="23" r:id="rId2"/>
    <sheet name="2" sheetId="32" r:id="rId3"/>
    <sheet name="3" sheetId="35" r:id="rId4"/>
    <sheet name="4" sheetId="36" r:id="rId5"/>
    <sheet name="5" sheetId="37" r:id="rId6"/>
    <sheet name="6" sheetId="38" r:id="rId7"/>
    <sheet name="7" sheetId="39" r:id="rId8"/>
    <sheet name="8" sheetId="33" r:id="rId9"/>
    <sheet name="9" sheetId="34" r:id="rId10"/>
    <sheet name="TC" sheetId="18" state="hidden" r:id="rId11"/>
    <sheet name="Validacion" sheetId="17" state="hidden" r:id="rId12"/>
  </sheets>
  <definedNames>
    <definedName name="_xlnm._FilterDatabase" localSheetId="10" hidden="1">TC!$A$1:$AC$1379</definedName>
    <definedName name="_xlnm.Print_Area" localSheetId="1">'1'!$A$1:$J$30</definedName>
    <definedName name="_xlnm.Print_Area" localSheetId="2">'2'!$A$3:$J$34</definedName>
    <definedName name="_xlnm.Print_Area" localSheetId="3">'3'!$A$1:$J$42</definedName>
    <definedName name="_xlnm.Print_Area" localSheetId="4">'4'!$A$1:$J$23</definedName>
    <definedName name="_xlnm.Print_Area" localSheetId="5">'5'!$A$1:$J$25</definedName>
    <definedName name="_xlnm.Print_Area" localSheetId="6">'6'!$A$1:$J$35</definedName>
    <definedName name="_xlnm.Print_Area" localSheetId="7">'7'!$A$1:$J$96</definedName>
    <definedName name="_xlnm.Print_Area" localSheetId="8">'8'!$A$1:$J$19</definedName>
    <definedName name="_xlnm.Print_Area" localSheetId="9">'9'!$A$3:$J$18</definedName>
    <definedName name="_xlnm.Print_Area" localSheetId="0">Principal!$A$2:$I$14</definedName>
    <definedName name="Decimal2_Maximo">Validacion!$G$4</definedName>
    <definedName name="Decimal2_Maximo2">Validacion!$G$5</definedName>
    <definedName name="Decimal2_Minimo">Validacion!$G$3</definedName>
    <definedName name="Entero_Maximo">Validacion!$C$4</definedName>
    <definedName name="Entero_Minimo">Validacion!$D$3</definedName>
    <definedName name="Explicacion_LongMaximo">Validacion!$D$4</definedName>
    <definedName name="Explicacion_LongMaximo2">Validacion!$D$5</definedName>
    <definedName name="Explicacion_LongMaximo3">Validacion!$D$6</definedName>
    <definedName name="Explicacion_LongMaximo4">Validacion!$D$7</definedName>
    <definedName name="Explicacion_LongMinimo">Validacion!$D$3</definedName>
    <definedName name="Fecha_Maximo">Validacion!$F$4</definedName>
    <definedName name="Fecha_Minimo">Validacion!$F$3</definedName>
    <definedName name="NO" comment="NO">#REF!</definedName>
    <definedName name="Porcentaje_Maximo">Validacion!$H$4</definedName>
    <definedName name="Porcentaje_Minimo">Validacion!$H$3</definedName>
    <definedName name="Respuesta_SINO">Validacion!$B$3:$B$4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2" i="39" l="1"/>
  <c r="M21" i="39"/>
  <c r="M20" i="39"/>
  <c r="M19" i="39"/>
  <c r="M18" i="39"/>
  <c r="M17" i="39"/>
  <c r="M16" i="39"/>
  <c r="M31" i="38" l="1"/>
  <c r="M21" i="38"/>
  <c r="M14" i="38"/>
  <c r="M13" i="38"/>
  <c r="M12" i="38"/>
  <c r="M8" i="38"/>
  <c r="M25" i="37"/>
  <c r="M17" i="37"/>
  <c r="M6" i="37"/>
  <c r="M23" i="36"/>
  <c r="M15" i="36"/>
  <c r="M6" i="36"/>
  <c r="M36" i="35"/>
  <c r="M33" i="35"/>
  <c r="M25" i="35"/>
  <c r="M15" i="35"/>
  <c r="M6" i="35"/>
  <c r="M34" i="32"/>
  <c r="M25" i="32"/>
  <c r="M6" i="32"/>
  <c r="M21" i="23"/>
  <c r="M17" i="23"/>
  <c r="M16" i="23"/>
  <c r="M15" i="23"/>
  <c r="M7" i="23"/>
  <c r="H30" i="39"/>
  <c r="M13" i="34"/>
  <c r="M6" i="34"/>
  <c r="M17" i="33"/>
  <c r="M16" i="33"/>
  <c r="M7" i="33"/>
  <c r="M6" i="33"/>
  <c r="M91" i="39"/>
  <c r="M88" i="39"/>
  <c r="M80" i="39"/>
  <c r="M73" i="39"/>
  <c r="M69" i="39"/>
  <c r="M46" i="39"/>
  <c r="M43" i="39"/>
  <c r="M33" i="39"/>
  <c r="M10" i="39"/>
  <c r="M11" i="39"/>
  <c r="M6" i="39"/>
  <c r="V21" i="23" l="1"/>
  <c r="V7" i="23"/>
  <c r="V6" i="32"/>
  <c r="V25" i="32"/>
  <c r="V36" i="35"/>
  <c r="V25" i="35"/>
  <c r="V15" i="35"/>
  <c r="V15" i="36"/>
  <c r="V17" i="37"/>
  <c r="V21" i="38"/>
  <c r="V8" i="38"/>
  <c r="V31" i="38"/>
  <c r="V91" i="39"/>
  <c r="V80" i="39"/>
  <c r="V33" i="39"/>
  <c r="V6" i="33"/>
  <c r="V13" i="34"/>
  <c r="V6" i="34"/>
  <c r="E56" i="18" l="1"/>
  <c r="AC56" i="18" s="1"/>
  <c r="E55" i="18"/>
  <c r="AC55" i="18" s="1"/>
  <c r="E54" i="18"/>
  <c r="AC54" i="18" s="1"/>
  <c r="E53" i="18"/>
  <c r="AC53" i="18" s="1"/>
  <c r="E52" i="18"/>
  <c r="AC52" i="18" s="1"/>
  <c r="E51" i="18"/>
  <c r="AC51" i="18" s="1"/>
  <c r="E50" i="18"/>
  <c r="AC50" i="18" s="1"/>
  <c r="C69" i="18" l="1"/>
  <c r="AC69" i="18" s="1"/>
  <c r="E68" i="18"/>
  <c r="AC68" i="18" s="1"/>
  <c r="E67" i="18"/>
  <c r="AC67" i="18" s="1"/>
  <c r="C66" i="18"/>
  <c r="AC66" i="18" s="1"/>
  <c r="E65" i="18"/>
  <c r="AC65" i="18" s="1"/>
  <c r="C64" i="18"/>
  <c r="AC64" i="18" s="1"/>
  <c r="E63" i="18"/>
  <c r="AC63" i="18" s="1"/>
  <c r="E62" i="18"/>
  <c r="AC62" i="18" s="1"/>
  <c r="E61" i="18"/>
  <c r="AC61" i="18" s="1"/>
  <c r="E60" i="18"/>
  <c r="AC60" i="18" s="1"/>
  <c r="D59" i="18"/>
  <c r="C59" i="18"/>
  <c r="D58" i="18"/>
  <c r="C58" i="18"/>
  <c r="E57" i="18"/>
  <c r="AC57" i="18" s="1"/>
  <c r="E49" i="18"/>
  <c r="AC49" i="18" s="1"/>
  <c r="E48" i="18"/>
  <c r="AC48" i="18" s="1"/>
  <c r="E47" i="18"/>
  <c r="AC47" i="18" s="1"/>
  <c r="E37" i="18"/>
  <c r="AC37" i="18" s="1"/>
  <c r="C36" i="18"/>
  <c r="AC36" i="18" s="1"/>
  <c r="E35" i="18"/>
  <c r="AC35" i="18" s="1"/>
  <c r="E34" i="18"/>
  <c r="AC34" i="18" s="1"/>
  <c r="E45" i="18"/>
  <c r="AC45" i="18" s="1"/>
  <c r="C29" i="18"/>
  <c r="AC29" i="18" s="1"/>
  <c r="E28" i="18"/>
  <c r="AC28" i="18" s="1"/>
  <c r="E27" i="18"/>
  <c r="AC27" i="18" s="1"/>
  <c r="C26" i="18"/>
  <c r="AC26" i="18" s="1"/>
  <c r="E25" i="18"/>
  <c r="AC25" i="18" s="1"/>
  <c r="C24" i="18"/>
  <c r="AC24" i="18" s="1"/>
  <c r="C23" i="18"/>
  <c r="AC23" i="18" s="1"/>
  <c r="E22" i="18"/>
  <c r="AC22" i="18" s="1"/>
  <c r="E21" i="18"/>
  <c r="AC21" i="18" s="1"/>
  <c r="E43" i="18"/>
  <c r="AC43" i="18" s="1"/>
  <c r="E41" i="18"/>
  <c r="AC41" i="18" s="1"/>
  <c r="E40" i="18"/>
  <c r="AC40" i="18" s="1"/>
  <c r="E39" i="18"/>
  <c r="AC39" i="18" s="1"/>
  <c r="E38" i="18"/>
  <c r="AC38" i="18" s="1"/>
  <c r="C44" i="18"/>
  <c r="AC44" i="18" s="1"/>
  <c r="C42" i="18"/>
  <c r="AC42" i="18" s="1"/>
  <c r="C46" i="18"/>
  <c r="AC46" i="18" s="1"/>
  <c r="C32" i="18"/>
  <c r="AC32" i="18" s="1"/>
  <c r="E33" i="18"/>
  <c r="AC33" i="18" s="1"/>
  <c r="E31" i="18"/>
  <c r="AC31" i="18" s="1"/>
  <c r="E30" i="18"/>
  <c r="AC30" i="18" s="1"/>
  <c r="C19" i="18"/>
  <c r="AC19" i="18" s="1"/>
  <c r="C17" i="18"/>
  <c r="AC17" i="18" s="1"/>
  <c r="C16" i="18"/>
  <c r="AC16" i="18" s="1"/>
  <c r="E18" i="18"/>
  <c r="AC18" i="18" s="1"/>
  <c r="E20" i="18"/>
  <c r="AC20" i="18" s="1"/>
  <c r="E15" i="18"/>
  <c r="AC15" i="18" s="1"/>
  <c r="C72" i="18"/>
  <c r="AC72" i="18" s="1"/>
  <c r="E74" i="18"/>
  <c r="AC74" i="18" s="1"/>
  <c r="E73" i="18"/>
  <c r="AC73" i="18" s="1"/>
  <c r="E70" i="18"/>
  <c r="AC70" i="18" s="1"/>
  <c r="E71" i="18"/>
  <c r="AC71" i="18" s="1"/>
  <c r="D78" i="18"/>
  <c r="D76" i="18"/>
  <c r="C76" i="18"/>
  <c r="E77" i="18"/>
  <c r="AC77" i="18" s="1"/>
  <c r="E75" i="18"/>
  <c r="AC75" i="18" s="1"/>
  <c r="D14" i="18"/>
  <c r="D13" i="18"/>
  <c r="E12" i="18"/>
  <c r="AC12" i="18" s="1"/>
  <c r="E11" i="18"/>
  <c r="AC11" i="18" s="1"/>
  <c r="E10" i="18"/>
  <c r="AC10" i="18" s="1"/>
  <c r="E9" i="18"/>
  <c r="AC9" i="18" s="1"/>
  <c r="C14" i="18"/>
  <c r="AC14" i="18" s="1"/>
  <c r="C13" i="18"/>
  <c r="C8" i="18"/>
  <c r="AC8" i="18" s="1"/>
  <c r="E7" i="18"/>
  <c r="AC7" i="18" s="1"/>
  <c r="C78" i="18"/>
  <c r="AC13" i="18" l="1"/>
  <c r="AC76" i="18"/>
  <c r="AC78" i="18"/>
  <c r="AC58" i="18"/>
  <c r="AC59" i="18"/>
  <c r="V69" i="39"/>
  <c r="V46" i="39"/>
  <c r="V43" i="39"/>
  <c r="V6" i="39"/>
  <c r="V6" i="37"/>
  <c r="V6" i="36"/>
  <c r="V6" i="35"/>
  <c r="V7" i="33"/>
  <c r="I23" i="33"/>
  <c r="U3" i="34" l="1"/>
  <c r="U3" i="38"/>
  <c r="D26" i="10" s="1"/>
  <c r="J12" i="10" l="1"/>
  <c r="D30" i="39"/>
  <c r="L13" i="34" l="1"/>
  <c r="D30" i="10"/>
  <c r="L91" i="39" l="1"/>
  <c r="L88" i="39"/>
  <c r="L80" i="39"/>
  <c r="L73" i="39"/>
  <c r="L69" i="39"/>
  <c r="L46" i="39"/>
  <c r="L43" i="39"/>
  <c r="L33" i="39"/>
  <c r="L11" i="39"/>
  <c r="L10" i="39"/>
  <c r="U3" i="39"/>
  <c r="D27" i="10" s="1"/>
  <c r="L6" i="39"/>
  <c r="L12" i="38"/>
  <c r="L13" i="38"/>
  <c r="L31" i="38"/>
  <c r="L21" i="38"/>
  <c r="L14" i="38"/>
  <c r="L8" i="38"/>
  <c r="L25" i="37"/>
  <c r="L17" i="37"/>
  <c r="U3" i="37"/>
  <c r="D24" i="10" s="1"/>
  <c r="L6" i="37"/>
  <c r="L23" i="36"/>
  <c r="L15" i="36"/>
  <c r="U3" i="36"/>
  <c r="D23" i="10" s="1"/>
  <c r="L6" i="36"/>
  <c r="L36" i="35"/>
  <c r="L25" i="35"/>
  <c r="L33" i="35"/>
  <c r="L15" i="35"/>
  <c r="U3" i="35"/>
  <c r="D22" i="10" s="1"/>
  <c r="L6" i="35"/>
  <c r="L16" i="33" l="1"/>
  <c r="L6" i="34"/>
  <c r="L6" i="33"/>
  <c r="L17" i="33"/>
  <c r="L7" i="33"/>
  <c r="L34" i="32"/>
  <c r="L25" i="32"/>
  <c r="L6" i="32"/>
  <c r="U3" i="23"/>
  <c r="D20" i="10" s="1"/>
  <c r="U3" i="32" l="1"/>
  <c r="D21" i="10" s="1"/>
  <c r="U3" i="33"/>
  <c r="D28" i="10" s="1"/>
  <c r="L21" i="23"/>
  <c r="L17" i="23"/>
  <c r="L16" i="23"/>
  <c r="L15" i="23"/>
  <c r="L7" i="23"/>
  <c r="J6" i="10" l="1"/>
  <c r="J10" i="10"/>
  <c r="J8" i="10"/>
  <c r="C6" i="18" l="1"/>
  <c r="AC6" i="18" s="1"/>
  <c r="C5" i="18"/>
  <c r="AC5" i="18" s="1"/>
  <c r="J14" i="10"/>
  <c r="C4" i="18"/>
  <c r="AC4" i="18" s="1"/>
  <c r="C3" i="18"/>
  <c r="AC3" i="18" s="1"/>
  <c r="C2" i="18"/>
  <c r="AC2" i="18" s="1"/>
  <c r="AC8" i="10" l="1"/>
</calcChain>
</file>

<file path=xl/sharedStrings.xml><?xml version="1.0" encoding="utf-8"?>
<sst xmlns="http://schemas.openxmlformats.org/spreadsheetml/2006/main" count="764" uniqueCount="326">
  <si>
    <t>REPORTE DE SOSTENIBILIDAD CORPORATIVA (10180)</t>
  </si>
  <si>
    <t>Ejercicio:</t>
  </si>
  <si>
    <t>Página Web:</t>
  </si>
  <si>
    <t>Denominación:</t>
  </si>
  <si>
    <t>Explicación:</t>
  </si>
  <si>
    <t>RPJ</t>
  </si>
  <si>
    <t>Completo</t>
  </si>
  <si>
    <t>Ir al Principal</t>
  </si>
  <si>
    <t>R</t>
  </si>
  <si>
    <t>V</t>
  </si>
  <si>
    <t>A</t>
  </si>
  <si>
    <t>Cant.</t>
  </si>
  <si>
    <t>X</t>
  </si>
  <si>
    <t>Minimo</t>
  </si>
  <si>
    <t>Maximo</t>
  </si>
  <si>
    <t>Año</t>
  </si>
  <si>
    <t>Longitud</t>
  </si>
  <si>
    <t xml:space="preserve"> </t>
  </si>
  <si>
    <t>LISTA SI/NO</t>
  </si>
  <si>
    <t>RANGO ENTERO</t>
  </si>
  <si>
    <t>RANGO EXPLICACION</t>
  </si>
  <si>
    <t>RANGO DECIMAL</t>
  </si>
  <si>
    <t>RANGO FECHA</t>
  </si>
  <si>
    <t>RANGO PROCENTAJE</t>
  </si>
  <si>
    <t>abcdefghij abcdefghij abcdefghij abcdefghij abcdefghij abcdefghij abcdefghi jabcdefghij abcdefghij abcdefghij abcdefghij abcdefghij abcdefghij abcdefghij abcdefghij abcdefghij abcdefghij abcdefghij abcdefghij abcdefghij abcdefghij abcdefghij abcdefghij abcdefghij abcdefghij abcdefghij</t>
  </si>
  <si>
    <t>HOJA</t>
  </si>
  <si>
    <t>PREGUNTA</t>
  </si>
  <si>
    <t>COL1</t>
  </si>
  <si>
    <t>COL2</t>
  </si>
  <si>
    <t>COL3</t>
  </si>
  <si>
    <t>COL4</t>
  </si>
  <si>
    <t>COL5</t>
  </si>
  <si>
    <t>COL6</t>
  </si>
  <si>
    <t>COL7</t>
  </si>
  <si>
    <t>COL8</t>
  </si>
  <si>
    <t>COL9</t>
  </si>
  <si>
    <t>COL10</t>
  </si>
  <si>
    <t>COL11</t>
  </si>
  <si>
    <t>COL12</t>
  </si>
  <si>
    <t>x</t>
  </si>
  <si>
    <t>L1</t>
  </si>
  <si>
    <t>L2</t>
  </si>
  <si>
    <t>L3</t>
  </si>
  <si>
    <t>L4</t>
  </si>
  <si>
    <t>L5</t>
  </si>
  <si>
    <t>L6</t>
  </si>
  <si>
    <t>L7</t>
  </si>
  <si>
    <t>L8</t>
  </si>
  <si>
    <t>L9</t>
  </si>
  <si>
    <t>L10</t>
  </si>
  <si>
    <t>L11</t>
  </si>
  <si>
    <t>L12</t>
  </si>
  <si>
    <t>y</t>
  </si>
  <si>
    <t>Indicador</t>
  </si>
  <si>
    <t>PRINCIPAL</t>
  </si>
  <si>
    <t>COD: 20150326</t>
  </si>
  <si>
    <t>x s d abcdefghij abcdefghij abcdefghi jabcdefghij abcdefghij abcdefghij abcdefghij abcdefghij abcdefghij abcdefghij</t>
  </si>
  <si>
    <r>
      <rPr>
        <vertAlign val="superscript"/>
        <sz val="8"/>
        <color theme="1"/>
        <rFont val="Calibri"/>
        <family val="2"/>
        <scheme val="minor"/>
      </rPr>
      <t>1</t>
    </r>
    <r>
      <rPr>
        <sz val="8"/>
        <color theme="1"/>
        <rFont val="Calibri"/>
        <family val="2"/>
        <scheme val="minor"/>
      </rPr>
      <t xml:space="preserve"> Solo es aplicable en el caso en que la información contenida en el presente informe haya sido revisada por alguna empresa especializada (por ejemplo: sociedad de auditoría o empresa de consultoría).</t>
    </r>
  </si>
  <si>
    <r>
      <rPr>
        <sz val="8"/>
        <color theme="1"/>
        <rFont val="Arial"/>
        <family val="2"/>
      </rPr>
      <t>Denominación o Razón Social
de la Empresa Revisora:</t>
    </r>
    <r>
      <rPr>
        <sz val="9"/>
        <color theme="1"/>
        <rFont val="Arial"/>
        <family val="2"/>
      </rPr>
      <t xml:space="preserve"> </t>
    </r>
    <r>
      <rPr>
        <b/>
        <vertAlign val="superscript"/>
        <sz val="9"/>
        <color theme="1"/>
        <rFont val="Arial"/>
        <family val="2"/>
      </rPr>
      <t>1</t>
    </r>
  </si>
  <si>
    <r>
      <t>Política Ambiental</t>
    </r>
    <r>
      <rPr>
        <b/>
        <sz val="11"/>
        <color rgb="FF002060"/>
        <rFont val="Arial"/>
        <family val="2"/>
      </rPr>
      <t>:</t>
    </r>
  </si>
  <si>
    <t>¿La sociedad cuenta con una política ambiental o un sistema de gestión que incluya compromisos ambientales?</t>
  </si>
  <si>
    <t>No</t>
  </si>
  <si>
    <t>Pregunta 11</t>
  </si>
  <si>
    <t>Pregunta 16</t>
  </si>
  <si>
    <t>Pregunta 17</t>
  </si>
  <si>
    <t>Pregunta 18</t>
  </si>
  <si>
    <t>Pregunta 19</t>
  </si>
  <si>
    <t>Pregunta 20</t>
  </si>
  <si>
    <t>Pregunta 21</t>
  </si>
  <si>
    <t>Pregunta 22</t>
  </si>
  <si>
    <t>Pregunta 23</t>
  </si>
  <si>
    <t>Pregunta 24</t>
  </si>
  <si>
    <t>Pregunta 25</t>
  </si>
  <si>
    <t>Pregunta 1</t>
  </si>
  <si>
    <t>Sí</t>
  </si>
  <si>
    <t xml:space="preserve">Fecha de aprobación </t>
  </si>
  <si>
    <t>¿Dicha política ambiental o sistema de gestión ha sido aprobado por el Directorio?</t>
  </si>
  <si>
    <t>¿La sociedad cuenta con un informe de periodicidad anual en el que se evalúen los resultados de su política ambiental y que ha sido puesto de conocimiento del Directorio?</t>
  </si>
  <si>
    <t>Pregunta 2</t>
  </si>
  <si>
    <t xml:space="preserve">Investigación, queja de la comunidad, controversia pública medida correctiva, medida cautelar, multa u otra sanción </t>
  </si>
  <si>
    <t>Estado o situación</t>
  </si>
  <si>
    <t>Pregunta 3</t>
  </si>
  <si>
    <t>Información requerida</t>
  </si>
  <si>
    <t>Ejercicio</t>
  </si>
  <si>
    <t>(Ejercicio - 1)</t>
  </si>
  <si>
    <t>(Ejercicio - 2)</t>
  </si>
  <si>
    <t>Pregunta 4</t>
  </si>
  <si>
    <t>¿La sociedad tiene objetivos o metas para reducir las emisiones de GEI?</t>
  </si>
  <si>
    <t>¿Dichos objetivos o metas de reducción han sido aprobados por el Directorio?</t>
  </si>
  <si>
    <t>Pregunta 5</t>
  </si>
  <si>
    <t>En caso de que sea afirmativa la respuesta a la pregunta 5, indique la siguiente información correspondiente a los últimos tres (3) ejercicios:</t>
  </si>
  <si>
    <t>Pregunta 6</t>
  </si>
  <si>
    <t>En caso de que sea afirmativa la respuesta a la pregunta 6, precise:</t>
  </si>
  <si>
    <t>Medición de huella hídrica</t>
  </si>
  <si>
    <t>Si la sociedad cuenta con certificación, reporte o informe de un tercero que evidencie la medición de su huella hídrica, indique la denominación del mismo, fecha de emisión y si se encuentra vigente al cierre del ejercicio.</t>
  </si>
  <si>
    <t>Si la sociedad cuenta con una plataforma, herramienta o estándar desarrollado internamente para la medición de su huella hídrica, indique la denominación del mismo, su fecha de implementación y, de ser el caso, su última actualización.</t>
  </si>
  <si>
    <t>Pregunta 7</t>
  </si>
  <si>
    <t>¿La sociedad tiene objetivos o metas para reducir su consumo de agua?</t>
  </si>
  <si>
    <t>Pregunta 8</t>
  </si>
  <si>
    <t>En caso de que sea afirmativa la respuesta a la pregunta 8, indique la denominación del documento que evidencie el control de los efluentes:</t>
  </si>
  <si>
    <t>Denominación del documento</t>
  </si>
  <si>
    <t>Pregunta 9</t>
  </si>
  <si>
    <t>¿La sociedad mide su consumo de energía (en kWh)?</t>
  </si>
  <si>
    <t>En caso de que sea afirmativa la respuesta a la pregunta 9, indique la siguiente información correspondiente a los últimos tres (3) ejercicios:</t>
  </si>
  <si>
    <t>Consumo Total de Energía (kWh)</t>
  </si>
  <si>
    <t>Pregunta 10</t>
  </si>
  <si>
    <t>¿La sociedad tiene objetivos o metas para reducir su consumo de energía?</t>
  </si>
  <si>
    <t>¿La sociedad mide los residuos sólidos que genera (en toneladas)?</t>
  </si>
  <si>
    <t>En caso de que sea afirmativa la respuesta a la pregunta 11, indique la siguiente información correspondiente a los últimos tres ejercicios:</t>
  </si>
  <si>
    <t>Pregunta 12</t>
  </si>
  <si>
    <t>¿La sociedad tiene objetivos o metas para gestionar (reducir, reciclar o reutilizar) sus residuos sólidos?</t>
  </si>
  <si>
    <t>¿Dichos objetivos de reducción han sido aprobados por el Directorio?</t>
  </si>
  <si>
    <t>Pregunta 13</t>
  </si>
  <si>
    <t>¿La sociedad ha identificado los riesgos y oportunidades en relación con sus grupos de interés (como, por ejemplo, colaboradores, proveedores, accionistas, inversionistas, autoridades, clientes, comunidad, entre otros)?</t>
  </si>
  <si>
    <t>¿Cuenta con un plan de acción para administrar los riesgos y oportunidades con relación a sus grupos de interés?</t>
  </si>
  <si>
    <t>¿La sociedad cuenta con un informe en el que se evalúen los resultados de su plan de acción y éste ha sido de conocimiento del Directorio?</t>
  </si>
  <si>
    <t>¿Reporta públicamente su plan de acción y avances con relación a sus grupos de interés?</t>
  </si>
  <si>
    <t>Pregunta 14</t>
  </si>
  <si>
    <t>En caso de que sea afirmativa la respuesta a la pregunta 14, indique la controversia o conflicto material con alguno de sus grupos de interés; el estado o situación de la misma y el año de inicio de dicha controversia o conflicto:</t>
  </si>
  <si>
    <t>Controversia o conflicto</t>
  </si>
  <si>
    <t>Año de inicio</t>
  </si>
  <si>
    <t>Pregunta 15</t>
  </si>
  <si>
    <t>¿La sociedad incluye aspectos ambientales, sociales y de gobierno corporativo (ASG) en sus criterios de compra y/o selección de proveedores de bienes y/o servicios?</t>
  </si>
  <si>
    <t>En caso de que sea afirmativa la respuesta a la pregunta 15, indique la denominación del documento que evidencie la inclusión de aspectos ASG en los criterios de compra y/o selección de proveedores de bienes y/o servicios:</t>
  </si>
  <si>
    <t>¿La sociedad cuenta con una política laboral?</t>
  </si>
  <si>
    <t>¿Dicha política laboral ha sido aprobada por el Directorio?</t>
  </si>
  <si>
    <t>¿La sociedad cuenta con un informe en el que se evalúen los resultados de su política laboral y éste ha sido de conocimiento del Directorio?</t>
  </si>
  <si>
    <t>Año desde el cual se viene aplicando</t>
  </si>
  <si>
    <t>Colaboradores</t>
  </si>
  <si>
    <t>Número</t>
  </si>
  <si>
    <t>Porcentaje del total de colaboradores</t>
  </si>
  <si>
    <t>Mujeres</t>
  </si>
  <si>
    <t>Hombres</t>
  </si>
  <si>
    <t>Total</t>
  </si>
  <si>
    <t>¿La sociedad durante el ejercicio ha sido objeto de investigación o se le ha impuesto alguna medida correctiva, medida cautelar, multa u otra sanción relacionadas con el incumplimiento de normas laborales, salud y la seguridad, trabajo forzado o trabajo infantil?</t>
  </si>
  <si>
    <t>¿La sociedad realiza una evaluación anual sobre su cumplimiento u observancia de las normas referidas a Salud y Seguridad en el Trabajo?</t>
  </si>
  <si>
    <t>N° de Empleados Directos</t>
  </si>
  <si>
    <t>Total de Horas trabajadas por todos los empleados directos durante el ejercicio</t>
  </si>
  <si>
    <t xml:space="preserve">N° de Empleados contratados </t>
  </si>
  <si>
    <t>Total de Horas trabajadas por todos los empleados contratados durante el ejercicio</t>
  </si>
  <si>
    <t>¿La sociedad mide su clima laboral?</t>
  </si>
  <si>
    <t>¿La sociedad tiene objetivos o metas para mejorar su clima laboral?</t>
  </si>
  <si>
    <t>¿La sociedad tiene una política de gestión de talento para sus colaboradores?</t>
  </si>
  <si>
    <t>¿Dicha política de gestión de talento ha sido aprobada por el Directorio?</t>
  </si>
  <si>
    <t>En caso de que sea afirmativa la respuesta a la pregunta 22, indique la denominación del documento de la sociedad que sustente los procedimientos para prevenir el hostigamiento sexual y la hostilidad laboral:</t>
  </si>
  <si>
    <t xml:space="preserve">¿La sociedad cuenta con una política o sistema de gestión interno y externo que incluya un canal de quejas/denuncias para hacer frente a los impactos en los derechos humanos? </t>
  </si>
  <si>
    <t>¿La sociedad registra y responde, en un plazo determinado, los resultados de las investigaciones derivadas de las quejas/ denuncias a que se refiere la pregunta precedente?</t>
  </si>
  <si>
    <t>Fecha de emisión</t>
  </si>
  <si>
    <t>¿La sociedad cuenta con un informe en el que se evalúen los resultados de su política o sistema de gestión interno y externo para remediar  los impactos en los derechos humanos?</t>
  </si>
  <si>
    <t>¿La sociedad cuenta con un plan de capacitación en temas de derechos humanos que comprenda a toda la organización?</t>
  </si>
  <si>
    <t>¿La sociedad cuenta con una certificación internacional en materia de Sostenibilidad Corporativa?</t>
  </si>
  <si>
    <t>En caso de que sea afirmativa la respuesta a la pregunta 24, indique la certificación con que la sociedad cuenta e indique el enlace web donde ello se pueda validar.</t>
  </si>
  <si>
    <t xml:space="preserve">Certificación internacional </t>
  </si>
  <si>
    <t>Enlace web</t>
  </si>
  <si>
    <t>¿La sociedad cuenta con un Reporte de Sostenibilidad Corporativa distinto al presente reporte?</t>
  </si>
  <si>
    <t>En caso de que sea afirmativa la respuesta a la pregunta 25, indique la denominación del mismo y el enlace web a través del cual se pueda acceder al último reporte disponible:</t>
  </si>
  <si>
    <t>Denominación del Reporte</t>
  </si>
  <si>
    <t xml:space="preserve">Año desde el cual se viene aplicando </t>
  </si>
  <si>
    <r>
      <t>a.</t>
    </r>
    <r>
      <rPr>
        <sz val="10"/>
        <color theme="1"/>
        <rFont val="Times New Roman"/>
        <family val="1"/>
      </rPr>
      <t xml:space="preserve">      </t>
    </r>
    <r>
      <rPr>
        <sz val="10"/>
        <color theme="1"/>
        <rFont val="Arial"/>
        <family val="2"/>
      </rPr>
      <t>En caso de que sea afirmativa la respuesta a la pregunta 1, indique la denominación del documento en el que se evidencie la política o el sistema de gestión adoptado por la sociedad, fecha de aprobación y el año desde el cual se viene aplicando:</t>
    </r>
  </si>
  <si>
    <r>
      <t>b.</t>
    </r>
    <r>
      <rPr>
        <sz val="10"/>
        <color theme="1"/>
        <rFont val="Times New Roman"/>
        <family val="1"/>
      </rPr>
      <t xml:space="preserve">      </t>
    </r>
    <r>
      <rPr>
        <sz val="10"/>
        <color theme="1"/>
        <rFont val="Arial"/>
        <family val="2"/>
      </rPr>
      <t>En caso de que sea afirmativa la respuesta a la pregunta 1, precise:</t>
    </r>
  </si>
  <si>
    <r>
      <t xml:space="preserve">¿Dicha política ambiental o sistema de gestión contempla la gestión de riesgos, identificación y medición de los impactos ambientales de sus operaciones relacionadas con el cambio climático </t>
    </r>
    <r>
      <rPr>
        <i/>
        <vertAlign val="superscript"/>
        <sz val="10"/>
        <color theme="1"/>
        <rFont val="Arial"/>
        <family val="2"/>
      </rPr>
      <t>(*)</t>
    </r>
    <r>
      <rPr>
        <i/>
        <sz val="10"/>
        <color theme="1"/>
        <rFont val="Arial"/>
        <family val="2"/>
      </rPr>
      <t>?</t>
    </r>
  </si>
  <si>
    <r>
      <t>a.</t>
    </r>
    <r>
      <rPr>
        <sz val="10"/>
        <color theme="1"/>
        <rFont val="Times New Roman"/>
        <family val="1"/>
      </rPr>
      <t xml:space="preserve">      </t>
    </r>
    <r>
      <rPr>
        <sz val="10"/>
        <color theme="1"/>
        <rFont val="Arial"/>
        <family val="2"/>
      </rPr>
      <t>En caso de que sea afirmativa la respuesta a la pregunta 2, indique el tipo de investigación, queja de la comunidad, controversia pública, medida correctiva, medida cautelar, multa u otra sanción, que involucre la violación de las normas ambientales a la que haya sido objeto la sociedad durante el ejercicio; así como el estado o situación de la misma al cierre del ejercicio:</t>
    </r>
  </si>
  <si>
    <r>
      <t>b.</t>
    </r>
    <r>
      <rPr>
        <sz val="10"/>
        <color theme="1"/>
        <rFont val="Times New Roman"/>
        <family val="1"/>
      </rPr>
      <t xml:space="preserve">        </t>
    </r>
    <r>
      <rPr>
        <sz val="10"/>
        <color theme="1"/>
        <rFont val="Arial"/>
        <family val="2"/>
      </rPr>
      <t>Precise si la sociedad mantiene vigente alguna investigación, queja de la comunidad, controversia pública, medida correctiva, medida cautelar, multa u otra sanción, que involucre un incumplimiento de las normas ambientales iniciada en ejercicios anteriores; así como el estado o situación de la misma al cierre del ejercicio:</t>
    </r>
  </si>
  <si>
    <r>
      <rPr>
        <b/>
        <sz val="11"/>
        <color theme="0"/>
        <rFont val="Arial"/>
        <family val="2"/>
      </rPr>
      <t>I.</t>
    </r>
    <r>
      <rPr>
        <b/>
        <sz val="7"/>
        <color theme="0"/>
        <rFont val="Times New Roman"/>
        <family val="1"/>
      </rPr>
      <t xml:space="preserve">   </t>
    </r>
    <r>
      <rPr>
        <b/>
        <sz val="11"/>
        <color theme="0"/>
        <rFont val="Arial"/>
        <family val="2"/>
      </rPr>
      <t>MEDIO AMBIENTE Y CAMBIO CLIMÁTICO</t>
    </r>
  </si>
  <si>
    <t>ID DE PREGUNTA (SIME.SC_PREGUNTA)</t>
  </si>
  <si>
    <t>Emisiones de Gases de Efecto Invernadero (GEI):</t>
  </si>
  <si>
    <t>¿La sociedad mide sus emisiones de GEI (*)?</t>
  </si>
  <si>
    <t>a.      En caso de que sea afirmativa la respuesta a la pregunta 3, precise:</t>
  </si>
  <si>
    <t>Si la sociedad cuenta con certificación, reporte o informe de un tercero que evidencie la medición de emisiones totales de GEI (*), indique la denominación del mismo, fecha de emisión y si se encuentra vigente al cierre del ejercicio.</t>
  </si>
  <si>
    <t>Si la sociedad cuenta con una plataforma, herramienta o estándar desarrollado internamente para la medición de emisiones totales de GEI (*), indique la denominación del mismo, su fecha de implementación y, de ser el caso, su última actualización.</t>
  </si>
  <si>
    <t>(*) A las emisiones totales de GEI generadas por una empresa se le denomina huella de carbono corporativa.</t>
  </si>
  <si>
    <t>b.      En caso de que sea afirmativa la respuesta a la pregunta 3, indique la siguiente información correspondiente a los últimos tres (3) ejercicios:</t>
  </si>
  <si>
    <t>Alcance 1 (*)</t>
  </si>
  <si>
    <t>Alcance 2 (**)</t>
  </si>
  <si>
    <t>Alcance 3 (***)</t>
  </si>
  <si>
    <t>a.   En caso de que sea afirmativa la respuesta a la pregunta 4, indique la denominación del documento en el que se sustenten los objetivos o metas de reducción de emisiones de GEI por parte de la sociedad, fecha de aprobación de los objetivos o metas y el año desde el cual se viene aplicando:</t>
  </si>
  <si>
    <t>b.   En caso de que sea afirmativa la respuesta a la pregunta 4, precise:</t>
  </si>
  <si>
    <t>Derechos Humanos:</t>
  </si>
  <si>
    <t>a.   En caso de que sea afirmativa la respuesta a la pregunta 23, indique la denominación del documento en el que se evidencie la política o el sistema de gestión interno y externo adoptado por la sociedad, fecha de emisión y el año desde el que se viene implementando:</t>
  </si>
  <si>
    <t>b.   En caso de que sea afirmativa la respuesta a la pregunta 23, indique:</t>
  </si>
  <si>
    <t>III.   INFORMACIÓN COMPLEMENTARIA</t>
  </si>
  <si>
    <t>Agua:</t>
  </si>
  <si>
    <t>¿La sociedad mide su consumo de agua (en m3) en todas sus actividades?</t>
  </si>
  <si>
    <t>¿La sociedad mide su huella hídrica (*)?</t>
  </si>
  <si>
    <t>a.   En caso de que sea afirmativa la respuesta a la pregunta 7, indique la denominación del documento en el que se evidencien los objetivos o metas de reducción de consumo de agua de la sociedad adoptados, fecha de aprobación y el año desde el que se viene aplicando:</t>
  </si>
  <si>
    <t>b.   En caso de que sea afirmativa la respuesta a la pregunta 7, precise:</t>
  </si>
  <si>
    <t>¿La sociedad controla la calidad de sus efluentes (*)?</t>
  </si>
  <si>
    <t>Energía:</t>
  </si>
  <si>
    <t>a.   En caso de que sea afirmativa la respuesta a la pregunta 10, indique la denominación del documento en el que se evidencie los objetivos de reducción adoptados por la sociedad, fecha de aprobación y el año desde el que se viene aplicando:</t>
  </si>
  <si>
    <t>b.   En caso de que sea afirmativa la respuesta a la pregunta 10, precise:</t>
  </si>
  <si>
    <t>Residuos Sólidos:</t>
  </si>
  <si>
    <t>Residuos sólidos peligrosos (TM) (*)</t>
  </si>
  <si>
    <t>Residuos sólidos no peligrosos (TM) (**)</t>
  </si>
  <si>
    <t>a.   En caso de que sea afirmativa la respuesta a la pregunta 12, indique nombre del documento en el que evidencien los objetivos de gestión de residuos sólidos adoptados por la sociedad, fecha de aprobación y año desde el cual se viene aplicando.</t>
  </si>
  <si>
    <t>b.   En caso de que sea afirmativa la respuesta a la pregunta 12, precise:</t>
  </si>
  <si>
    <t>Grupos de interés:</t>
  </si>
  <si>
    <t>II.   SOCIAL</t>
  </si>
  <si>
    <t>a.   En caso de que sea afirmativa la respuesta a la pregunta 13, indique:</t>
  </si>
  <si>
    <t>b.    En caso de que sea afirmativa la respuesta a la pregunta 13, indique el nombre del documento que evidencia el plan de acción de la sociedad con relación a sus grupos de interés:</t>
  </si>
  <si>
    <t>¿La sociedad durante el ejercicio ha tenido alguna controversia o conflicto material (*), con alguno de sus grupos de interés, incluyendo los conflictos sociales contenidos en el Reporte de Conflictos Sociales de la Defensoría del Pueblo (**) y el Reporte Willaqniki sobre conflictos sociales emitido por la Presidencia del Consejo de Ministros (***)?</t>
  </si>
  <si>
    <t>Derechos Laborales:</t>
  </si>
  <si>
    <t>a.   En caso de que sea afirmativa la respuesta a la pregunta 16, precise:</t>
  </si>
  <si>
    <t>b.   En caso de que sea afirmativa la respuesta a la pregunta 16, indique si dicha política laboral incluye y/o promueve, según corresponda, los siguientes temas; así como precise la denominación del documento que evidencia su adopción, fecha de aprobación y el año desde el cual se viene aplicando:</t>
  </si>
  <si>
    <t>Fecha de aprobación</t>
  </si>
  <si>
    <t xml:space="preserve">a.   Igualdad y no discriminación. </t>
  </si>
  <si>
    <t>b.   La diversidad.</t>
  </si>
  <si>
    <t>c.   Prevención del hostigamiento sexual (*).</t>
  </si>
  <si>
    <t>d.   Prevención de los delitos de acoso y acoso sexual (**).</t>
  </si>
  <si>
    <t>e.   Libertad de afiliación y negociación colectiva.</t>
  </si>
  <si>
    <t>f.    Erradicación del trabajo forzoso.</t>
  </si>
  <si>
    <t>g.   Erradicación del trabajo infantil.</t>
  </si>
  <si>
    <t xml:space="preserve">c.   Indique el número de hombres y mujeres dentro de la organización y el porcentaje que representan del total de colaboradores. </t>
  </si>
  <si>
    <t>a.   En caso de que sea afirmativa la respuesta a la pregunta 17, indique el tipo de investigación, medida correctiva, medida cautelar, multa u otra sanción, a la cual haya sido objeto la sociedad durante el ejercicio relacionadas con el incumplimiento de normas laborales, salud y la seguridad, trabajo forzado o trabajo infantil; así como el estado o situación de la misma al cierre del ejercicio:</t>
  </si>
  <si>
    <t>En caso de que sea afirmativa la respuesta a la pregunta 19, indique la siguiente información correspondiente a accidentes laborales (*) de empleados directos (**) y contratados (***) de la sociedad en los últimos tres (3) ejercicios:</t>
  </si>
  <si>
    <t>a.   En caso de que sea afirmativa la respuesta a la pregunta 20, indique:</t>
  </si>
  <si>
    <t>b.   En caso de que haya indicado contar con objetivos o metas para mejorar su clima laboral, indique la denominación del documento en el que se evidencien dichos objetivos, fecha de aprobación y el año desde el cual se viene aplicando:</t>
  </si>
  <si>
    <t>a.   En caso de que sea afirmativa la respuesta a la pregunta 21, indique la denominación del documento que sustente la política de gestión de talento para sus colaboradores:</t>
  </si>
  <si>
    <t>¿La sociedad tiene procedimientos para identificar y sancionar el hostigamiento sexual y la hostilidad laboral? (*)</t>
  </si>
  <si>
    <t>b.   En caso de que sea afirmativa la respuesta a la pregunta 21, precise:</t>
  </si>
  <si>
    <t>Información Complementaria</t>
  </si>
  <si>
    <t>Política Ambiental</t>
  </si>
  <si>
    <t>Emisiones de Gases de Efecto Invernadero (GEI)</t>
  </si>
  <si>
    <t>Agua</t>
  </si>
  <si>
    <t>Energía</t>
  </si>
  <si>
    <t>Residuos Sólidos</t>
  </si>
  <si>
    <t>Grupos de interés</t>
  </si>
  <si>
    <t>Derechos Laborales</t>
  </si>
  <si>
    <t>Derechos Humanos</t>
  </si>
  <si>
    <t>II. Social</t>
  </si>
  <si>
    <t>I. Medio ambiente y cambio climático</t>
  </si>
  <si>
    <t>III. Información complementaria</t>
  </si>
  <si>
    <t>(*) Se espera que la sociedad considere, en la gestión relacionada con el cambio climático, los aspectos “físicos” (inundaciones, deslizamientos, sequías, desertificación, etc.) y/o los aspectos de “transición” a una nueva economía baja en carbono (uso de nuevas tecnologías, descarbonización de portafolios de inversión, etc.).</t>
  </si>
  <si>
    <t>(*) Se espera que la sociedad considere en este punto aquellas investigaciones, quejas de la comunidad,  controversias públicas o medidas correctivas, medidas cautelares, multas u otra sanción, que se vinculen con impactos de carácter material. De acuerdo con la definición del Global Reporting Initiative se entiende por materiales, aquellos aspectos que reflejen impactos significativos económicos, ambientales y sociales de la organización o influyan sustancialmente en las valoraciones y decisiones de los grupos de interés.</t>
  </si>
  <si>
    <t>(*) De acuerdo con la definición del Global Reporting Initiative se entiende por materiales, aquellos aspectos  que reflejen impactos significativos económicos, ambientales y sociales de la organización o influyan sustancialmente en las valoraciones y decisiones de los grupos de interés.</t>
  </si>
  <si>
    <t>(**) Un “conflicto social” debe ser entendido como “un proceso complejo en el cual sectores de la sociedad, el Estado y las empresas perciben que sus objetivos, intereses, valores o necesidades son contradictorios y esa contradicción puede derivar en violencia.” Fuente: Adjuntía para la Prevención de Conflictos Sociales y la Gobernabilidad de la Defensoría del Pueblo del Perú. Reporte de Conflictos Sociales N° 186 (agosto-2019), Lima, 2019, p. 3.</t>
  </si>
  <si>
    <t>(***) Se define al “conflicto social” como el “proceso dinámico en el que dos o más actores sociales perciben que sus intereses se contraponen generalmente por el ejercicio de un derecho fundamental o por el acceso a bienes y servicios, adoptando acciones que pueden constituir un riesgo o una amenaza a la gobernabilidad y/o al orden público. Como proceso social puede escalar hacia escenarios de violencia entre las partes involucradas, ameritando la intervención articulada del Estado, la sociedad civil y los sectores productivos. Los conflictos sociales se atienden cuando las demandas que lo generan se encuentran dentro de las políticas de Gobierno y sus lineamientos.” Fuente: Secretaría de Gestión Social y Diálogo de la Presidencia del Consejo de Ministros. ABC de la Secretaría de Gestión Social y Diálogo. Lima, 2018, p.3.</t>
  </si>
  <si>
    <t>(*) Tomar en consideración el alcance de la Ley N° 27942.</t>
  </si>
  <si>
    <t xml:space="preserve">(**) Tomar en consideración el alcance de los artículos 151-A y 176-B del Código Penal, respectivamente. </t>
  </si>
  <si>
    <t>¿La sociedad lleva un registro de accidentes
laborales?</t>
  </si>
  <si>
    <t>N° de Accidentes Leves
(Empleados Directos)</t>
  </si>
  <si>
    <t>N° de Accidentes Incapacitantes
(Empleados Directos)</t>
  </si>
  <si>
    <t>N° de Accidentes Mortales
(Empleados Directos)</t>
  </si>
  <si>
    <t>N° de Accidentes Leves
(Empleados contratados)</t>
  </si>
  <si>
    <t>N° de Accidentes Incapacitantes
(Empleados contratados)</t>
  </si>
  <si>
    <t>N° de Accidentes Mortales
(Empleados contratados)</t>
  </si>
  <si>
    <t>(*) Tomar en consideración el alcance que le da la Ley N° 27942 al hostigamiento sexual y el Decreto Supremo N° 003-97-TR a la hostilidad laboral o norma que la sustituye o modifique.</t>
  </si>
  <si>
    <t>Residuos sólidos totales 
'(TM)</t>
  </si>
  <si>
    <r>
      <rPr>
        <b/>
        <sz val="8"/>
        <color theme="1"/>
        <rFont val="Arial"/>
        <family val="2"/>
      </rPr>
      <t>(*) Gases de Efecto Invernadero (GEI)</t>
    </r>
    <r>
      <rPr>
        <sz val="8"/>
        <color theme="1"/>
        <rFont val="Arial"/>
        <family val="2"/>
      </rPr>
      <t>: Gases integrantes de la atmósfera, de origen natural o humano que atrapan la energía del sol en la atmósfera, provocando que esta se caliente (Ley N° 30754, Ley Marco sobre Cambio Climático, o norma que la sustituya o modifique).</t>
    </r>
  </si>
  <si>
    <r>
      <rPr>
        <b/>
        <sz val="8"/>
        <color theme="1"/>
        <rFont val="Arial"/>
        <family val="2"/>
      </rPr>
      <t>(*) Alcance 1</t>
    </r>
    <r>
      <rPr>
        <sz val="8"/>
        <color theme="1"/>
        <rFont val="Arial"/>
        <family val="2"/>
      </rPr>
      <t>: Emisiones de GEI que son directamente generadas por la empresa. Por ejemplo, emisiones provenientes de la combustión en calderas, hornos, vehículos, etc.</t>
    </r>
  </si>
  <si>
    <r>
      <rPr>
        <b/>
        <sz val="8"/>
        <color theme="1"/>
        <rFont val="Arial"/>
        <family val="2"/>
      </rPr>
      <t>(*) Alcance 2</t>
    </r>
    <r>
      <rPr>
        <sz val="8"/>
        <color theme="1"/>
        <rFont val="Arial"/>
        <family val="2"/>
      </rPr>
      <t>: Emisiones de GEI generadas indirectamente por el uso de energía por parte de la empresa.</t>
    </r>
  </si>
  <si>
    <r>
      <rPr>
        <b/>
        <sz val="8"/>
        <color theme="1"/>
        <rFont val="Arial"/>
        <family val="2"/>
      </rPr>
      <t>(*) Alcance 3</t>
    </r>
    <r>
      <rPr>
        <sz val="8"/>
        <color theme="1"/>
        <rFont val="Arial"/>
        <family val="2"/>
      </rPr>
      <t>: Todas las otras emisiones de GEI generadas indirectamente por la empresa. Por ejemplo: viajes aéreos, terrestres, consumo de papel, traslado de colaboradores, etc.</t>
    </r>
  </si>
  <si>
    <r>
      <rPr>
        <b/>
        <sz val="8"/>
        <color theme="1"/>
        <rFont val="Arial"/>
        <family val="2"/>
      </rPr>
      <t>(*) Huella Hídrica</t>
    </r>
    <r>
      <rPr>
        <sz val="8"/>
        <color theme="1"/>
        <rFont val="Arial"/>
        <family val="2"/>
      </rPr>
      <t>: indicador que define el volumen total de agua utilizado e impactos ocasionados por la producción de bienes y servicios. Considera el consumo de agua directo e indirecto en todo el proceso productivo, incluyendo sus diferentes etapas en la cadena de suministros (“Norma que Promueve la Medición y Reducción Voluntaria de la Huella Hídrica y el Valor Compartido en las Cuencas Hidrográficas” - Resolución Jefatural N° 023-2020-ANA, o norma que la sustituya o modifique).</t>
    </r>
  </si>
  <si>
    <t xml:space="preserve">Año desde el que se viene aplicando </t>
  </si>
  <si>
    <r>
      <rPr>
        <b/>
        <sz val="8"/>
        <color theme="1"/>
        <rFont val="Arial"/>
        <family val="2"/>
      </rPr>
      <t>(*) Efluente:</t>
    </r>
    <r>
      <rPr>
        <sz val="8"/>
        <color theme="1"/>
        <rFont val="Arial"/>
        <family val="2"/>
      </rPr>
      <t xml:space="preserve"> Descarga directa de aguas residuales al ambiente, cuya concentración de sustancias contaminantes debe contemplar los Límites Máximos Permisibles (LMP) normados por la legislación peruana. Se consideran aguas residuales a aquellas cuyas características han sido modificadas por actividades antropogénicas, requieren de tratamiento previo y pueden ser vertidas a un cuerpo natural de agua o ser reutilizadas. (Glosario de Términos para la Gestión Ambiental Peruana, Dirección General de Políticas, Normas e instrumentos de Gestión Ambiental, 2012, Ministerio de Ambiente – MINAM).</t>
    </r>
  </si>
  <si>
    <t>Año desde el que se viene aplicando</t>
  </si>
  <si>
    <r>
      <rPr>
        <b/>
        <sz val="8"/>
        <color theme="1"/>
        <rFont val="Arial"/>
        <family val="2"/>
      </rPr>
      <t>(*) Residuos sólidos peligroso</t>
    </r>
    <r>
      <rPr>
        <sz val="8"/>
        <color theme="1"/>
        <rFont val="Arial"/>
        <family val="2"/>
      </rPr>
      <t>s: Se consideran residuos sólidos peligrosos aquellos contemplados en el Anexo III del Reglamento del Decreto Legislativo N° 1278, Decreto Legislativo que aprueba la Ley de Gestión Integral de Residuos Sólidos, aprobado por Decreto Supremo N° 014– 2017–MINAM, o norma que la sustituya o modifique.</t>
    </r>
  </si>
  <si>
    <r>
      <rPr>
        <b/>
        <sz val="8"/>
        <color theme="1"/>
        <rFont val="Arial"/>
        <family val="2"/>
      </rPr>
      <t>(**) Residuos sólidos no peligrosos</t>
    </r>
    <r>
      <rPr>
        <sz val="8"/>
        <color theme="1"/>
        <rFont val="Arial"/>
        <family val="2"/>
      </rPr>
      <t>: Se consideran residuos sólidos no peligrosos aquellos contemplados en el Anexo V del Reglamento del Decreto Legislativo N° 1278, Decreto Legislativo que aprueba la Ley de Gestión Integral de Residuos Sólidos, aprobado por Decreto Supremo N° 014–2017–MINAM, o norma que la sustituya o modifique.</t>
    </r>
  </si>
  <si>
    <t>Investigación, medida correctiva, medida cautelar, multa u otra sanción</t>
  </si>
  <si>
    <r>
      <rPr>
        <b/>
        <sz val="8"/>
        <color theme="1"/>
        <rFont val="Arial"/>
        <family val="2"/>
      </rPr>
      <t>(*) Accidente Leve</t>
    </r>
    <r>
      <rPr>
        <sz val="8"/>
        <color theme="1"/>
        <rFont val="Arial"/>
        <family val="2"/>
      </rPr>
      <t xml:space="preserve">: Suceso cuya lesión, resultado de la evaluación médica, que genera en el accidentado un descanso breve con retorno máximo al día siguiente a sus labores habituales.
</t>
    </r>
    <r>
      <rPr>
        <b/>
        <sz val="8"/>
        <color theme="1"/>
        <rFont val="Arial"/>
        <family val="2"/>
      </rPr>
      <t>Accidente Incapacitante</t>
    </r>
    <r>
      <rPr>
        <sz val="8"/>
        <color theme="1"/>
        <rFont val="Arial"/>
        <family val="2"/>
      </rPr>
      <t xml:space="preserve">: Suceso cuya lesión, resultado de la evaluación médica, da lugar a descanso, ausencia justificada al trabajo y tratamiento.
</t>
    </r>
    <r>
      <rPr>
        <b/>
        <sz val="8"/>
        <color theme="1"/>
        <rFont val="Arial"/>
        <family val="2"/>
      </rPr>
      <t>Accidente Mortal</t>
    </r>
    <r>
      <rPr>
        <sz val="8"/>
        <color theme="1"/>
        <rFont val="Arial"/>
        <family val="2"/>
      </rPr>
      <t xml:space="preserve">: Suceso cuyas lesiones producen la muerte del trabajador.
</t>
    </r>
    <r>
      <rPr>
        <b/>
        <sz val="8"/>
        <color theme="1"/>
        <rFont val="Arial"/>
        <family val="2"/>
      </rPr>
      <t>Fuente</t>
    </r>
    <r>
      <rPr>
        <sz val="8"/>
        <color theme="1"/>
        <rFont val="Arial"/>
        <family val="2"/>
      </rPr>
      <t>: Glosario de Términos del Reglamento de la Ley N° 29783 - Ley de Seguridad y Salud en el Trabajo, Decreto Supremo N° 005-2012-TR o norma que la sustituya o modifique.</t>
    </r>
  </si>
  <si>
    <r>
      <rPr>
        <b/>
        <sz val="8"/>
        <color theme="1"/>
        <rFont val="Arial"/>
        <family val="2"/>
      </rPr>
      <t>(**)</t>
    </r>
    <r>
      <rPr>
        <sz val="8"/>
        <color theme="1"/>
        <rFont val="Arial"/>
        <family val="2"/>
      </rPr>
      <t xml:space="preserve"> Se considera empleados directos a todos aquellos que se encuentran directamente vinculados a la empresa a través de cualquier modalidad contractual.</t>
    </r>
  </si>
  <si>
    <r>
      <rPr>
        <b/>
        <sz val="8"/>
        <color theme="1"/>
        <rFont val="Arial"/>
        <family val="2"/>
      </rPr>
      <t xml:space="preserve">(***) </t>
    </r>
    <r>
      <rPr>
        <sz val="8"/>
        <color theme="1"/>
        <rFont val="Arial"/>
        <family val="2"/>
      </rPr>
      <t>Se considera empleados contratados a todos aquellos que realizan actividades tercerizadas.</t>
    </r>
  </si>
  <si>
    <t>Año de implementación</t>
  </si>
  <si>
    <t>b.   Precise si la sociedad mantiene vigentes investigaciones, medidas correctivas, medidas cautelares, multas u otras sanciones de ejercicios anteriores relacionadas con el incumplimiento de normas laborales, salud y la seguridad, trabajo forzado o trabajo infantil; así como el estado o situación de la misma al cierre del ejercicio:</t>
  </si>
  <si>
    <r>
      <t xml:space="preserve">RSC Version 2.0 - SMV 2020 </t>
    </r>
    <r>
      <rPr>
        <sz val="10"/>
        <color theme="0" tint="-0.249977111117893"/>
        <rFont val="Calibri"/>
        <family val="2"/>
        <scheme val="minor"/>
      </rPr>
      <t>®</t>
    </r>
  </si>
  <si>
    <r>
      <t>Emisiones Totales GEI (TM CO</t>
    </r>
    <r>
      <rPr>
        <b/>
        <vertAlign val="subscript"/>
        <sz val="10"/>
        <color theme="1"/>
        <rFont val="Arial"/>
        <family val="2"/>
      </rPr>
      <t>2</t>
    </r>
    <r>
      <rPr>
        <b/>
        <sz val="10"/>
        <color theme="1"/>
        <rFont val="Arial"/>
        <family val="2"/>
      </rPr>
      <t>e)</t>
    </r>
  </si>
  <si>
    <r>
      <t>Consumo Total de Agua (m</t>
    </r>
    <r>
      <rPr>
        <b/>
        <vertAlign val="superscript"/>
        <sz val="10"/>
        <color theme="1"/>
        <rFont val="Arial"/>
        <family val="2"/>
      </rPr>
      <t>3</t>
    </r>
    <r>
      <rPr>
        <b/>
        <sz val="10"/>
        <color theme="1"/>
        <rFont val="Arial"/>
        <family val="2"/>
      </rPr>
      <t>)</t>
    </r>
  </si>
  <si>
    <t>Plan de Manejo de Materiales Peligrosos</t>
  </si>
  <si>
    <t>Electro Sur Este S.A.A.</t>
  </si>
  <si>
    <t>www.else.com.pe</t>
  </si>
  <si>
    <t>Política del Sistema Integrado de Gestión</t>
  </si>
  <si>
    <t>Se cuenta con un Plan de Ecoeficiencia 2023-2025, el cual resalta medidas para la reducción en el uso de recursos como combustible, energía, papel y agua; asi como el correcto manejo de residuos sólidos.</t>
  </si>
  <si>
    <t>Plan de Ecoeficiencia 2023-2025</t>
  </si>
  <si>
    <t>El Plan ha sido aprobado por los miembros del Comité de Ecoeficiencia, conformado por Gerentes y Funcionarios.</t>
  </si>
  <si>
    <t>Se cuenta con un Plan de Ecoeficiencia 2023-2025, el cual resalta medidas para la reducción en el consumo de agua.</t>
  </si>
  <si>
    <t xml:space="preserve">Electro Sur Este vierte sus efluentes de las oficinas administrativas a través del sistema de alcantarillado de empresas prestadoras de servicios. Porque no requieren mediciones de LMP.
En las Centrales Hidraulicas, si se miden los efluentes y los resultados están dentro de los LMP. </t>
  </si>
  <si>
    <t>Informe de Monitoreo de Calidad de Agua a la salida de los centros de generación hidraulica.</t>
  </si>
  <si>
    <t xml:space="preserve"> Electro Sur Este cuenta con un contador de energía, el cual registra el consumo mensual de energía en sus operaciones.</t>
  </si>
  <si>
    <t>Se cuenta con un Plan de Ecoeficiencia 2023-2025, el cual resalta medidas para la reducción en el consumo de energía.</t>
  </si>
  <si>
    <t xml:space="preserve">Electro Sur Este cuenta con políticas que velan por el cumplimento laboral de sus trabajadores, estas se encuentran detalladas dentro de las Políticas del Sistema Integrado de Gestión. Además, cuenta con un Reglamento Interno de Trabajo, el cual promueve el respeto a los principios y derechos fundamentales del trabajador. </t>
  </si>
  <si>
    <t>Las políticas internas de Electro Sur Este en temas laborales han sido establecidas por FONAFE y aprobadas por las gerencias encargadas como por ejemplo la Gerencia de Planeamiento y Desarrollo.</t>
  </si>
  <si>
    <t>Procedimiento</t>
  </si>
  <si>
    <t>Ley del Fomento del Empleo 728</t>
  </si>
  <si>
    <t>Convenio de la Organización Internacional del Trabajo</t>
  </si>
  <si>
    <t>Plan Estrategico Institucional: PEI 2022-2026</t>
  </si>
  <si>
    <t>Procedimiento de Conformacion del Comité de Intervencion Frente al Hostigamiento Sexual.
Reglamento de Prevencion y Sanción del Hostigamiento Sexual.</t>
  </si>
  <si>
    <t>Código de Ética y conducta</t>
  </si>
  <si>
    <t>Electro Sur Este ha conformado un Comité de intervencion frente al hostigamiento sexual, el cual cuenta con procedimientos y reglamentos para identificar y sancionar el hostigamiento sexual y hostilidad laboral</t>
  </si>
  <si>
    <t>Electro Sur Este realiza un informe sobre los resultados de su política laboral a nivel de Gerencias. Asimismo, los resultados de la gestión laboral se encuentran monitoreados por el FONAFE (accionistas).</t>
  </si>
  <si>
    <t>Electro Sur Este tiene como propósito contribuir en mitigar sus impactos ambientales. En esa línea, su sistema de gestión ambiental alineado con el SIG, establece realizar monitoreos y control de posibles impactos relacionados con el cambio climático. Asimismo, evaluaremos realizar un análisis de riesgos y oportunidades derivados del cambio climático en el futuro.</t>
  </si>
  <si>
    <t>Desde el año 2016 viene elaborando anualmente su Reporte de Sostenibilidad de conformidad con los Estándares del Global Reporting Initiative - GRI.</t>
  </si>
  <si>
    <t xml:space="preserve">Desde el 2016, Electro Sur Este viene desarrollando Reportes de Sostenibilidad bajo la metodología GRI el cual divulga los hitos y avances de su Política Ambiental. Este reporte es aprobado de manera anual por el Directorio. Por otro lado, Electro Sur Este realiza una revisión anual de su Política del Sistema Integrado de Gestión, la cual incluye evaluaciones de su gestión ambiental. Esta información se comparte solo a nivel del Comité de Gerentes. 
</t>
  </si>
  <si>
    <t xml:space="preserve">En el marco de la Política del Sistema Integrado de Gestión, ELSE mide su consumo de agua de sus diversos sectores donde opera. </t>
  </si>
  <si>
    <t>Electro Sur Este tiene objetivos y metas para alcanzar a ser una empresa ecoeficiente; cuenta con convenios (organizaciones de recicladores debidamente formalizados).</t>
  </si>
  <si>
    <t>Fueron aprobados por el Comité de Seguridad y Salud en el Trabajo.</t>
  </si>
  <si>
    <t>Electro Sur Este realiza evaluación permanente sobre el cumplimiento y observaciones referidas a la Seguridad y Salud en el Trabajo, mediante las Inspecciones y Observaciones de Seguridad y del Programa Anual de Seguridad y Salud en el Trabajo.</t>
  </si>
  <si>
    <t>Se mantiene un registro de accidentes de trabajo, acorde con la RM-050-2013-TR Formatos Referenciales del Ministerio de Trabajo.</t>
  </si>
  <si>
    <t>Electro Sur Este-Sede Central mide sus emisiones de GEI mediante la plataforma Huella de Carbono Perú del MINAM.</t>
  </si>
  <si>
    <t>Aprobación por el Directorio de Electro Sur Este en sesión N° 856 del 08 de julio de 2019.</t>
  </si>
  <si>
    <t>Electro Sur Este cuenta con una Matriz de Riesgos donde se identifican los riesgos operacionales que se vienen gestionando con los diferentes grupos de interés y toda la metodología para realizar está Gestión de riesgos, está documentada en el MAGIRO (Manual de Gestión de Riesgos y Oportunidades).</t>
  </si>
  <si>
    <t xml:space="preserve">Electro Sur Este cuenta con los planes de acción para mejorar la gestión de Riesgos y estos planes están documentados en cada Matriz de riesgos; tanto a nivel Entidad como a nivel de proceso. 
</t>
  </si>
  <si>
    <t>Electro Sur Este informa al Directorio semestralmente las acciones implementadas para mejorar la Gestión Integral de Riesgos con sus grupos de interés. Y de manera trimestral a la Gerencia General.</t>
  </si>
  <si>
    <t xml:space="preserve">Electro Sur Este en su Memoria Anual, informa de manera pública la Gestión Integral de Riesgos que despliega cada año y reporta la información de valor para sus diferentes grupos de interés. </t>
  </si>
  <si>
    <t xml:space="preserve">Manual de Gestión de Riesgos y Oportunidades, Matriz de Riesgos, Memoria Anual </t>
  </si>
  <si>
    <t>Electro Sur Este en el marco del Cumplimiento del Código de Ética, realiza una evaluación de los impactos en derechos humanos. Esta evaluación se lleva a cabo de manera semestral  como parte del cumplimiento de los Planes Operativos. Así mismo se emite un reporte semestral el mismo que es puesto de conocimiento del Directorio para su monitoreo, en cumplimiento del Libro Blanco de directorios y directores.</t>
  </si>
  <si>
    <t>Existen capacitaciones en Integridad, Código de Ética, Canal de Denuncias y estas son parte del Plan Anual de Capacitaciones.</t>
  </si>
  <si>
    <t>Las compras realizadas por ELSE son efectuadas en estricto cumplimiento de la norma de contrataciones con el Estado, los aspectos ASG se incluyen de forma general en los términos de referencia de algunos servicios, como el de operación y mantenimiento de centrales hidroeléctricas, así como se incluye en la proforma de los contratos la cláusula de ética</t>
  </si>
  <si>
    <t>Ley de Contrataciones con el Estado, Términos de Referencia de los servicios de operación de centrales hidroeléctricas y en la proforma de los contratos - clausula de ética.</t>
  </si>
  <si>
    <t>Electro Sur Este mide los residuos sólidos que genera de acuerdo a la ley N° 1278.</t>
  </si>
  <si>
    <t>La Política ambiental forma parte de la Política del Sistema Integrado de Gestión, la cual establece compromisos de revisión periódica de objetivos y metas ambientales; prevención de incidentes ambientales a través de la identificación, evaluación y control de los aspectos ambientales significativos y el cumplimiento del marco legal-ambiental regulatorio además de otros compromisos que Electro Sur Este haya adoptado voluntariamente. Asimimsmo, Electro Sur Este cuenta con una politica de Responsabilidad Social donde manifiesta su comrpomiso con el Medio ambiente de desarrollar y operar la actividad de distribución y comercialización de energía en armonía con nuestro entorno, minimizando el impacto negativo en el medio ambiente.</t>
  </si>
  <si>
    <t>https://www.else.com.pe/else/transparencia/reporte-de-sostenibilidad/</t>
  </si>
  <si>
    <t>Mediante el Comité de ética y conducta y de acuerdo al Reglamento Interno de Trabajo se establece el tiempo determinado para responder las denuncias respectivas.</t>
  </si>
  <si>
    <r>
      <t xml:space="preserve">¿La sociedad, durante el ejercicio, ha sido objeto de alguna investigación, queja de la comunidad, controversia pública o se le ha impuesto alguna medida correctiva, medida cautelar, multa u otra sanción que involucre la violación de las normas ambientales por parte de ella? </t>
    </r>
    <r>
      <rPr>
        <i/>
        <vertAlign val="superscript"/>
        <sz val="10"/>
        <rFont val="Arial"/>
        <family val="2"/>
      </rPr>
      <t>(*)</t>
    </r>
  </si>
  <si>
    <t>Electro Sur Este cuenta con una gestión proactiva hacia sus grupos de interés. Asimismo, cuenta con un Sistema de Gestión Ambiental certificado  bajo la Norma Técnica ISO 14001. Por lo que, durante el 2024, no han sido sujetos a investigaciones, quejas de la comunidad, controversias públicas, medidas cautelares, multas u otras saciones por la violación de normas ambientales.</t>
  </si>
  <si>
    <t>En el 2024 Electro Sur Este no ha sido objeto de investigación.</t>
  </si>
  <si>
    <t>Anualmente ELSE cumple con realizar las actividades para la medición del Clima Laboral. El año 2024 se obtuvo 69%</t>
  </si>
  <si>
    <t>En base a los resultados del 2024 se establece un plan de acción buscando mejorar los factores con calificaciones más bajas.</t>
  </si>
  <si>
    <t>La División de Gestión Humana de Electro Sur Este, tiene como principal propósito realizar de forma eficiente la gestión de personas, la misma que considera la integración de actividades específicas preventivas y proactivas que van más allá de una administración de tareas o pasos predeterminados o direccionados para el logro de un objetivo aislado.
Para tal fin Electro Sur Este toma en cuenta el diseño del Modelo de Gestión Humana Corporativo, establecido por FONAFE, el cual enmarca los procesos o componentes requeridos para una óptima gestión. 
El Modelo de Gestión Humana Corporativa contempla la ejecución de planes de acción en los diferentes componentes que ha establecido. El desafío organizacional se centra en asegurar capacidades, desempeños y compromisos para lograr maximizar la eficiencia de acuerdo con los objetivos estratégicos definidos.</t>
  </si>
  <si>
    <t>Modelo de Gestion Humana Corporativo de FONAFE</t>
  </si>
  <si>
    <t>Se encuentra implementado en conjunto con FONAFE. Para su cumplimiento se realiza la firma de Convenio de Gestión entre Electro Sur Este y FONAFE.</t>
  </si>
  <si>
    <t>Electro Sur Este cuenta con el canal de denuncias, el cual se encuentra publicado en el portal de transparencia https://www.else.com.pe/else/informes/canal-de-denuncias/ , donde se puede realizar denuncias sobre conductas fraudulentas, violaciones al Código de Ética y conducta, actos de corrupción u otros hechos irregulares cometidos por los trabajadores bajo cualquier modalidad, funcionarios y miembros del Directorio de ELSE y personal de las empresas que prestan servicio o desarrollan trabajos en nombre de ELSE.</t>
  </si>
  <si>
    <t>Durante el año 2024, Electro Sur Este no ha realizado la medición de la huella hídrica en sus operaciones.</t>
  </si>
  <si>
    <t>Electro Sur Este durante el 2024 no ha tenido controversia alguna con  sus grupos de interés.</t>
  </si>
  <si>
    <t>No cuenta con una certificación internacional específica en Sostenibilidad Corporativa. Sin embargo, elabora anualmente su Reporte de Sostenibilidad bajo los estándares del Global Reporting Initiative (GRI) y posee certificaciones en áreas relacionadas, como ISO 14001 de Gestión Ambiental e ISO 45001 de Seguridad y Salud en el Trabajo.</t>
  </si>
  <si>
    <t>Reporte de Sostenibilidad 2023</t>
  </si>
  <si>
    <t>Reporte de Huella de Carbono Organizacional, emitido por el MINAM el 02 de noviembre 2022 , 03 de febrero 2023 y 13 de febrero 2024, y el 26 de febrero del 2025.</t>
  </si>
  <si>
    <t>Las emisiones totales de GEI son monitoreados a través de una herramienta denominada REPORTE DE HUELLA DE
CARBONO ORGANIZACIONAL, implementado 27 de julio 2022 y actualizado en febrero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</si>
</sst>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7" x14ac:knownFonts="1">
    <font>
      <sz val="11"/>
      <color theme="1"/>
      <name val="Calibri"/>
      <family val="2"/>
      <scheme val="minor"/>
    </font>
    <font>
      <b/>
      <sz val="12"/>
      <color rgb="FFFFFFFF"/>
      <name val="Arial"/>
      <family val="2"/>
    </font>
    <font>
      <sz val="10"/>
      <color rgb="FFC00000"/>
      <name val="Arial"/>
      <family val="2"/>
    </font>
    <font>
      <sz val="9"/>
      <color theme="1"/>
      <name val="Arial"/>
      <family val="2"/>
    </font>
    <font>
      <u/>
      <sz val="10"/>
      <color theme="0"/>
      <name val="Arial"/>
      <family val="2"/>
    </font>
    <font>
      <sz val="9"/>
      <color theme="0"/>
      <name val="Arial"/>
      <family val="2"/>
    </font>
    <font>
      <sz val="8"/>
      <color theme="1"/>
      <name val="Arial"/>
      <family val="2"/>
    </font>
    <font>
      <sz val="10"/>
      <color theme="1"/>
      <name val="Arial"/>
      <family val="2"/>
    </font>
    <font>
      <b/>
      <sz val="10"/>
      <color theme="1"/>
      <name val="Arial"/>
      <family val="2"/>
    </font>
    <font>
      <u/>
      <sz val="11"/>
      <color theme="10"/>
      <name val="Calibri"/>
      <family val="2"/>
      <scheme val="minor"/>
    </font>
    <font>
      <sz val="10"/>
      <color theme="3"/>
      <name val="Arial"/>
      <family val="2"/>
    </font>
    <font>
      <i/>
      <u/>
      <sz val="10"/>
      <color theme="3"/>
      <name val="Arial"/>
      <family val="2"/>
    </font>
    <font>
      <b/>
      <sz val="10"/>
      <color rgb="FFFF0000"/>
      <name val="Arial"/>
      <family val="2"/>
    </font>
    <font>
      <sz val="11"/>
      <color theme="0"/>
      <name val="Calibri"/>
      <family val="2"/>
      <scheme val="minor"/>
    </font>
    <font>
      <sz val="11"/>
      <name val="Calibri"/>
      <family val="2"/>
      <scheme val="minor"/>
    </font>
    <font>
      <sz val="9"/>
      <name val="Arial"/>
      <family val="2"/>
    </font>
    <font>
      <sz val="10"/>
      <name val="Arial"/>
      <family val="2"/>
    </font>
    <font>
      <sz val="10"/>
      <color theme="0"/>
      <name val="Arial"/>
      <family val="2"/>
    </font>
    <font>
      <sz val="9"/>
      <color rgb="FFFFFFFF"/>
      <name val="Arial"/>
      <family val="2"/>
    </font>
    <font>
      <sz val="11"/>
      <color rgb="FFFFFFFF"/>
      <name val="Calibri"/>
      <family val="2"/>
      <scheme val="minor"/>
    </font>
    <font>
      <sz val="10"/>
      <color theme="1"/>
      <name val="Calibri"/>
      <family val="2"/>
      <scheme val="minor"/>
    </font>
    <font>
      <sz val="9"/>
      <color rgb="FFC00000"/>
      <name val="Arial"/>
      <family val="2"/>
    </font>
    <font>
      <b/>
      <sz val="11"/>
      <color theme="1"/>
      <name val="Arial"/>
      <family val="2"/>
    </font>
    <font>
      <b/>
      <u/>
      <sz val="10"/>
      <color theme="1"/>
      <name val="Arial"/>
      <family val="2"/>
    </font>
    <font>
      <b/>
      <u/>
      <sz val="10"/>
      <color theme="10"/>
      <name val="Arial"/>
      <family val="2"/>
    </font>
    <font>
      <sz val="8"/>
      <color theme="1"/>
      <name val="Calibri"/>
      <family val="2"/>
    </font>
    <font>
      <sz val="8"/>
      <color theme="1"/>
      <name val="Calibri"/>
      <family val="2"/>
      <scheme val="minor"/>
    </font>
    <font>
      <sz val="8"/>
      <color theme="4" tint="-0.499984740745262"/>
      <name val="Arial"/>
      <family val="2"/>
    </font>
    <font>
      <sz val="8"/>
      <color theme="4" tint="-0.499984740745262"/>
      <name val="Calibri"/>
      <family val="2"/>
      <scheme val="minor"/>
    </font>
    <font>
      <sz val="8"/>
      <name val="Calibri"/>
      <family val="2"/>
      <scheme val="minor"/>
    </font>
    <font>
      <sz val="8"/>
      <color rgb="FFFFFFFF"/>
      <name val="Calibri"/>
      <family val="2"/>
      <scheme val="minor"/>
    </font>
    <font>
      <sz val="8"/>
      <color theme="0"/>
      <name val="Calibri"/>
      <family val="2"/>
      <scheme val="minor"/>
    </font>
    <font>
      <i/>
      <sz val="10"/>
      <color theme="1"/>
      <name val="Arial"/>
      <family val="2"/>
    </font>
    <font>
      <vertAlign val="superscript"/>
      <sz val="8"/>
      <color theme="1"/>
      <name val="Calibri"/>
      <family val="2"/>
      <scheme val="minor"/>
    </font>
    <font>
      <sz val="8"/>
      <color theme="0" tint="-0.249977111117893"/>
      <name val="Calibri"/>
      <family val="2"/>
      <scheme val="minor"/>
    </font>
    <font>
      <b/>
      <vertAlign val="superscript"/>
      <sz val="9"/>
      <color theme="1"/>
      <name val="Arial"/>
      <family val="2"/>
    </font>
    <font>
      <sz val="10"/>
      <color theme="0" tint="-0.249977111117893"/>
      <name val="Calibri"/>
      <family val="2"/>
      <scheme val="minor"/>
    </font>
    <font>
      <b/>
      <sz val="11"/>
      <color rgb="FF002060"/>
      <name val="Arial"/>
      <family val="2"/>
    </font>
    <font>
      <b/>
      <u/>
      <sz val="11"/>
      <color rgb="FF002060"/>
      <name val="Arial"/>
      <family val="2"/>
    </font>
    <font>
      <b/>
      <sz val="12"/>
      <color theme="1"/>
      <name val="Arial"/>
      <family val="2"/>
    </font>
    <font>
      <sz val="10"/>
      <color theme="1"/>
      <name val="Times New Roman"/>
      <family val="1"/>
    </font>
    <font>
      <sz val="11"/>
      <color rgb="FF000000"/>
      <name val="Arial"/>
      <family val="2"/>
    </font>
    <font>
      <b/>
      <sz val="14"/>
      <color theme="0"/>
      <name val="Arial"/>
      <family val="2"/>
    </font>
    <font>
      <b/>
      <sz val="11"/>
      <color theme="0"/>
      <name val="Arial"/>
      <family val="2"/>
    </font>
    <font>
      <b/>
      <sz val="7"/>
      <color theme="0"/>
      <name val="Times New Roman"/>
      <family val="1"/>
    </font>
    <font>
      <sz val="10"/>
      <color rgb="FF000000"/>
      <name val="Arial"/>
      <family val="2"/>
    </font>
    <font>
      <i/>
      <vertAlign val="superscript"/>
      <sz val="10"/>
      <color theme="1"/>
      <name val="Arial"/>
      <family val="2"/>
    </font>
    <font>
      <b/>
      <sz val="11"/>
      <color theme="1"/>
      <name val="Calibri"/>
      <family val="2"/>
      <scheme val="minor"/>
    </font>
    <font>
      <b/>
      <sz val="8"/>
      <color theme="1"/>
      <name val="Arial"/>
      <family val="2"/>
    </font>
    <font>
      <sz val="11"/>
      <color rgb="FFFF0000"/>
      <name val="Calibri"/>
      <family val="2"/>
      <scheme val="minor"/>
    </font>
    <font>
      <sz val="10"/>
      <color rgb="FFFF0000"/>
      <name val="Arial"/>
      <family val="2"/>
    </font>
    <font>
      <sz val="11"/>
      <color theme="8"/>
      <name val="Calibri"/>
      <family val="2"/>
      <scheme val="minor"/>
    </font>
    <font>
      <sz val="8"/>
      <color rgb="FFC00000"/>
      <name val="Arial"/>
      <family val="2"/>
    </font>
    <font>
      <b/>
      <vertAlign val="subscript"/>
      <sz val="10"/>
      <color theme="1"/>
      <name val="Arial"/>
      <family val="2"/>
    </font>
    <font>
      <b/>
      <vertAlign val="superscript"/>
      <sz val="10"/>
      <color theme="1"/>
      <name val="Arial"/>
      <family val="2"/>
    </font>
    <font>
      <u/>
      <sz val="10"/>
      <color theme="10"/>
      <name val="Calibri"/>
      <family val="2"/>
      <scheme val="minor"/>
    </font>
    <font>
      <b/>
      <sz val="11"/>
      <color rgb="FFFFFFFF"/>
      <name val="Calibri"/>
      <family val="2"/>
      <scheme val="minor"/>
    </font>
    <font>
      <sz val="10"/>
      <color rgb="FFFFFFFF"/>
      <name val="Arial"/>
      <family val="2"/>
    </font>
    <font>
      <b/>
      <sz val="11"/>
      <color theme="0"/>
      <name val="Calibri"/>
      <family val="2"/>
      <scheme val="minor"/>
    </font>
    <font>
      <sz val="8"/>
      <color rgb="FFFF0000"/>
      <name val="Arial"/>
      <family val="2"/>
    </font>
    <font>
      <sz val="8"/>
      <name val="Arial"/>
      <family val="2"/>
    </font>
    <font>
      <sz val="11"/>
      <color theme="1"/>
      <name val="Arial"/>
      <family val="2"/>
    </font>
    <font>
      <sz val="11"/>
      <color theme="0"/>
      <name val="Arial"/>
      <family val="2"/>
    </font>
    <font>
      <u/>
      <sz val="8"/>
      <color theme="10"/>
      <name val="Arial"/>
      <family val="2"/>
    </font>
    <font>
      <i/>
      <sz val="10"/>
      <name val="Arial"/>
      <family val="2"/>
    </font>
    <font>
      <i/>
      <vertAlign val="superscript"/>
      <sz val="10"/>
      <name val="Arial"/>
      <family val="2"/>
    </font>
    <font>
      <b/>
      <sz val="11"/>
      <name val="Arial"/>
      <family val="2"/>
    </font>
  </fonts>
  <fills count="18">
    <fill>
      <patternFill patternType="none"/>
    </fill>
    <fill>
      <patternFill patternType="gray125"/>
    </fill>
    <fill>
      <patternFill patternType="solid">
        <fgColor theme="0"/>
        <bgColor indexed="64"/>
      </patternFill>
    </fill>
    <fill>
      <patternFill patternType="solid">
        <fgColor rgb="FF0F70B7"/>
        <bgColor indexed="64"/>
      </patternFill>
    </fill>
    <fill>
      <patternFill patternType="solid">
        <fgColor rgb="FF138E51"/>
        <bgColor indexed="64"/>
      </patternFill>
    </fill>
    <fill>
      <patternFill patternType="solid">
        <fgColor rgb="FF4D1156"/>
        <bgColor indexed="64"/>
      </patternFill>
    </fill>
    <fill>
      <patternFill patternType="solid">
        <fgColor rgb="FFB5DCF9"/>
        <bgColor indexed="64"/>
      </patternFill>
    </fill>
    <fill>
      <patternFill patternType="solid">
        <fgColor rgb="FFA7F3CD"/>
        <bgColor indexed="64"/>
      </patternFill>
    </fill>
    <fill>
      <patternFill patternType="solid">
        <fgColor rgb="FFEDC3F3"/>
        <bgColor indexed="64"/>
      </patternFill>
    </fill>
    <fill>
      <patternFill patternType="solid">
        <fgColor rgb="FFEAF1DD"/>
        <bgColor indexed="64"/>
      </patternFill>
    </fill>
    <fill>
      <patternFill patternType="solid">
        <fgColor rgb="FF366092"/>
        <bgColor indexed="64"/>
      </patternFill>
    </fill>
    <fill>
      <patternFill patternType="solid">
        <fgColor rgb="FFDCE6F1"/>
        <bgColor indexed="64"/>
      </patternFill>
    </fill>
    <fill>
      <patternFill patternType="solid">
        <fgColor rgb="FFFFFFFF"/>
        <bgColor indexed="64"/>
      </patternFill>
    </fill>
    <fill>
      <patternFill patternType="solid">
        <fgColor rgb="FFFFC0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D9D9D9"/>
        <bgColor indexed="64"/>
      </patternFill>
    </fill>
    <fill>
      <patternFill patternType="solid">
        <fgColor theme="4"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224">
    <xf numFmtId="0" fontId="0" fillId="0" borderId="0" xfId="0"/>
    <xf numFmtId="0" fontId="3" fillId="2" borderId="0" xfId="0" applyFont="1" applyFill="1"/>
    <xf numFmtId="0" fontId="4" fillId="2" borderId="0" xfId="0" applyFont="1" applyFill="1" applyAlignment="1">
      <alignment horizontal="center" vertical="center"/>
    </xf>
    <xf numFmtId="0" fontId="5" fillId="2" borderId="0" xfId="0" applyFont="1" applyFill="1"/>
    <xf numFmtId="0" fontId="7" fillId="2" borderId="0" xfId="0" applyFont="1" applyFill="1"/>
    <xf numFmtId="0" fontId="3" fillId="0" borderId="0" xfId="0" applyFont="1"/>
    <xf numFmtId="0" fontId="7" fillId="11" borderId="8" xfId="0" applyFont="1" applyFill="1" applyBorder="1"/>
    <xf numFmtId="0" fontId="7" fillId="11" borderId="6" xfId="0" applyFont="1" applyFill="1" applyBorder="1"/>
    <xf numFmtId="0" fontId="8" fillId="11" borderId="0" xfId="0" applyFont="1" applyFill="1" applyAlignment="1">
      <alignment horizontal="left"/>
    </xf>
    <xf numFmtId="0" fontId="7" fillId="11" borderId="7" xfId="0" applyFont="1" applyFill="1" applyBorder="1" applyAlignment="1">
      <alignment horizontal="center" vertical="center"/>
    </xf>
    <xf numFmtId="0" fontId="7" fillId="11" borderId="10" xfId="0" applyFont="1" applyFill="1" applyBorder="1"/>
    <xf numFmtId="0" fontId="7" fillId="11" borderId="11" xfId="0" applyFont="1" applyFill="1" applyBorder="1"/>
    <xf numFmtId="0" fontId="7" fillId="11" borderId="2" xfId="0" applyFont="1" applyFill="1" applyBorder="1"/>
    <xf numFmtId="0" fontId="7" fillId="11" borderId="12" xfId="0" applyFont="1" applyFill="1" applyBorder="1"/>
    <xf numFmtId="0" fontId="10" fillId="2" borderId="0" xfId="0" applyFont="1" applyFill="1" applyAlignment="1">
      <alignment horizontal="center" vertical="center" shrinkToFit="1"/>
    </xf>
    <xf numFmtId="0" fontId="11" fillId="2" borderId="0" xfId="0" applyFont="1" applyFill="1" applyAlignment="1">
      <alignment horizontal="center"/>
    </xf>
    <xf numFmtId="0" fontId="12" fillId="13" borderId="1" xfId="0" applyFont="1" applyFill="1" applyBorder="1" applyAlignment="1">
      <alignment horizontal="center" vertical="center"/>
    </xf>
    <xf numFmtId="164" fontId="7" fillId="2" borderId="0" xfId="0" applyNumberFormat="1" applyFont="1" applyFill="1"/>
    <xf numFmtId="14" fontId="7" fillId="2" borderId="0" xfId="0" applyNumberFormat="1" applyFont="1" applyFill="1"/>
    <xf numFmtId="2" fontId="7" fillId="2" borderId="0" xfId="0" applyNumberFormat="1" applyFont="1" applyFill="1"/>
    <xf numFmtId="0" fontId="14" fillId="0" borderId="0" xfId="0" applyFont="1"/>
    <xf numFmtId="0" fontId="15" fillId="2" borderId="0" xfId="0" applyFont="1" applyFill="1"/>
    <xf numFmtId="0" fontId="16" fillId="2" borderId="0" xfId="0" applyFont="1" applyFill="1"/>
    <xf numFmtId="0" fontId="13" fillId="2" borderId="0" xfId="0" applyFont="1" applyFill="1"/>
    <xf numFmtId="0" fontId="13" fillId="0" borderId="0" xfId="0" applyFont="1"/>
    <xf numFmtId="0" fontId="17" fillId="2" borderId="0" xfId="0" applyFont="1" applyFill="1"/>
    <xf numFmtId="0" fontId="18" fillId="2" borderId="0" xfId="0" applyFont="1" applyFill="1"/>
    <xf numFmtId="0" fontId="19" fillId="0" borderId="0" xfId="0" applyFont="1"/>
    <xf numFmtId="0" fontId="19" fillId="2" borderId="0" xfId="0" applyFont="1" applyFill="1"/>
    <xf numFmtId="0" fontId="20" fillId="14" borderId="1" xfId="0" applyFont="1" applyFill="1" applyBorder="1"/>
    <xf numFmtId="0" fontId="20" fillId="15" borderId="1" xfId="0" applyFont="1" applyFill="1" applyBorder="1"/>
    <xf numFmtId="0" fontId="20" fillId="0" borderId="0" xfId="0" applyFont="1"/>
    <xf numFmtId="0" fontId="20" fillId="0" borderId="1" xfId="0" applyFont="1" applyBorder="1"/>
    <xf numFmtId="0" fontId="19" fillId="12" borderId="0" xfId="0" applyFont="1" applyFill="1"/>
    <xf numFmtId="0" fontId="21" fillId="2" borderId="0" xfId="0" applyFont="1" applyFill="1" applyAlignment="1">
      <alignment vertical="center"/>
    </xf>
    <xf numFmtId="0" fontId="21" fillId="0" borderId="0" xfId="0" applyFont="1"/>
    <xf numFmtId="0" fontId="7" fillId="2" borderId="0" xfId="0" applyFont="1" applyFill="1" applyAlignment="1">
      <alignment wrapText="1"/>
    </xf>
    <xf numFmtId="0" fontId="23" fillId="11" borderId="9" xfId="0" applyFont="1" applyFill="1" applyBorder="1"/>
    <xf numFmtId="0" fontId="24" fillId="11" borderId="0" xfId="1" applyFont="1" applyFill="1" applyBorder="1" applyAlignment="1">
      <alignment horizontal="left"/>
    </xf>
    <xf numFmtId="0" fontId="6" fillId="2" borderId="0" xfId="0" applyFont="1" applyFill="1" applyAlignment="1">
      <alignment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30" fillId="2" borderId="0" xfId="0" applyFont="1" applyFill="1" applyAlignment="1">
      <alignment vertical="center"/>
    </xf>
    <xf numFmtId="0" fontId="31" fillId="2" borderId="0" xfId="0" applyFont="1" applyFill="1" applyAlignment="1">
      <alignment vertical="center"/>
    </xf>
    <xf numFmtId="0" fontId="26" fillId="0" borderId="0" xfId="0" applyFont="1" applyAlignment="1">
      <alignment vertical="center"/>
    </xf>
    <xf numFmtId="0" fontId="20" fillId="9" borderId="1" xfId="0" applyFont="1" applyFill="1" applyBorder="1" applyAlignment="1" applyProtection="1">
      <alignment horizontal="center" vertical="center"/>
      <protection locked="0"/>
    </xf>
    <xf numFmtId="0" fontId="34" fillId="2" borderId="0" xfId="0" applyFont="1" applyFill="1"/>
    <xf numFmtId="0" fontId="23" fillId="11" borderId="7" xfId="0" applyFont="1" applyFill="1" applyBorder="1" applyAlignment="1">
      <alignment horizontal="center" vertical="center"/>
    </xf>
    <xf numFmtId="0" fontId="23" fillId="11" borderId="10" xfId="0" applyFont="1" applyFill="1" applyBorder="1" applyAlignment="1">
      <alignment horizontal="left" indent="1"/>
    </xf>
    <xf numFmtId="0" fontId="0" fillId="2" borderId="0" xfId="0" applyFill="1"/>
    <xf numFmtId="0" fontId="2" fillId="2" borderId="0" xfId="0" applyFont="1" applyFill="1" applyAlignment="1">
      <alignment vertical="center" wrapText="1"/>
    </xf>
    <xf numFmtId="0" fontId="17" fillId="2" borderId="0" xfId="0" applyFont="1" applyFill="1" applyAlignment="1">
      <alignment horizontal="center"/>
    </xf>
    <xf numFmtId="0" fontId="24" fillId="2" borderId="0" xfId="1" applyFont="1" applyFill="1" applyBorder="1"/>
    <xf numFmtId="0" fontId="9" fillId="11" borderId="0" xfId="1" applyFill="1" applyBorder="1" applyAlignment="1">
      <alignment horizontal="left"/>
    </xf>
    <xf numFmtId="0" fontId="8" fillId="11" borderId="10" xfId="0" applyFont="1" applyFill="1" applyBorder="1"/>
    <xf numFmtId="0" fontId="24" fillId="2" borderId="0" xfId="1" applyFont="1" applyFill="1"/>
    <xf numFmtId="0" fontId="7" fillId="9" borderId="1" xfId="0" applyFont="1" applyFill="1" applyBorder="1" applyAlignment="1" applyProtection="1">
      <alignment horizontal="center" vertical="center"/>
      <protection locked="0"/>
    </xf>
    <xf numFmtId="0" fontId="49" fillId="2" borderId="0" xfId="0" applyFont="1" applyFill="1"/>
    <xf numFmtId="0" fontId="51" fillId="2" borderId="0" xfId="0" applyFont="1" applyFill="1"/>
    <xf numFmtId="0" fontId="50" fillId="11" borderId="7" xfId="0" applyFont="1" applyFill="1" applyBorder="1" applyAlignment="1">
      <alignment horizontal="center" vertical="center"/>
    </xf>
    <xf numFmtId="0" fontId="2" fillId="0" borderId="0" xfId="0" applyFont="1" applyAlignment="1" applyProtection="1">
      <alignment vertical="top" wrapText="1"/>
      <protection locked="0"/>
    </xf>
    <xf numFmtId="0" fontId="38" fillId="2" borderId="0" xfId="0" applyFont="1" applyFill="1" applyAlignment="1">
      <alignment vertical="center"/>
    </xf>
    <xf numFmtId="0" fontId="39" fillId="2" borderId="0" xfId="0" applyFont="1" applyFill="1" applyAlignment="1">
      <alignment vertical="center"/>
    </xf>
    <xf numFmtId="0" fontId="22" fillId="2" borderId="0" xfId="0" applyFont="1" applyFill="1"/>
    <xf numFmtId="0" fontId="8" fillId="2" borderId="1" xfId="0" applyFont="1" applyFill="1" applyBorder="1" applyAlignment="1">
      <alignment horizontal="center" vertical="center"/>
    </xf>
    <xf numFmtId="0" fontId="41" fillId="2" borderId="0" xfId="0" applyFont="1" applyFill="1" applyAlignment="1">
      <alignment horizontal="justify" vertical="center"/>
    </xf>
    <xf numFmtId="0" fontId="45" fillId="2" borderId="0" xfId="0" applyFont="1" applyFill="1" applyAlignment="1">
      <alignment horizontal="justify" vertical="center"/>
    </xf>
    <xf numFmtId="0" fontId="20" fillId="2" borderId="0" xfId="0" applyFont="1" applyFill="1"/>
    <xf numFmtId="0" fontId="40" fillId="2" borderId="0" xfId="0" applyFont="1" applyFill="1" applyAlignment="1">
      <alignment vertical="center" wrapText="1"/>
    </xf>
    <xf numFmtId="0" fontId="7" fillId="2" borderId="0" xfId="0" applyFont="1" applyFill="1" applyAlignment="1">
      <alignment horizontal="justify" vertical="center"/>
    </xf>
    <xf numFmtId="0" fontId="0" fillId="2" borderId="0" xfId="0" applyFill="1" applyAlignment="1">
      <alignment horizontal="center" wrapText="1"/>
    </xf>
    <xf numFmtId="0" fontId="8" fillId="0" borderId="1" xfId="0" applyFont="1" applyBorder="1" applyAlignment="1">
      <alignment horizontal="center" vertical="center"/>
    </xf>
    <xf numFmtId="0" fontId="32" fillId="2" borderId="0" xfId="0" applyFont="1" applyFill="1" applyAlignment="1">
      <alignment horizontal="justify" vertical="center" wrapText="1"/>
    </xf>
    <xf numFmtId="0" fontId="6" fillId="2" borderId="0" xfId="0" applyFont="1" applyFill="1" applyAlignment="1">
      <alignment horizontal="justify" vertical="center" wrapText="1"/>
    </xf>
    <xf numFmtId="0" fontId="7" fillId="2" borderId="0" xfId="0" applyFont="1" applyFill="1" applyAlignment="1">
      <alignment vertical="center"/>
    </xf>
    <xf numFmtId="0" fontId="32" fillId="2" borderId="0" xfId="0" applyFont="1" applyFill="1" applyAlignment="1">
      <alignment horizontal="left" vertical="center" wrapText="1"/>
    </xf>
    <xf numFmtId="0" fontId="20" fillId="2" borderId="0" xfId="0" applyFont="1" applyFill="1" applyAlignment="1">
      <alignment horizontal="center" vertical="center"/>
    </xf>
    <xf numFmtId="0" fontId="26" fillId="2" borderId="0" xfId="0" applyFont="1" applyFill="1" applyAlignment="1">
      <alignment horizontal="left" vertical="top" wrapText="1"/>
    </xf>
    <xf numFmtId="0" fontId="8" fillId="2" borderId="0" xfId="0" applyFont="1" applyFill="1" applyAlignment="1">
      <alignment horizontal="center" vertical="center" wrapText="1"/>
    </xf>
    <xf numFmtId="0" fontId="43" fillId="2" borderId="0" xfId="0" applyFont="1" applyFill="1" applyAlignment="1">
      <alignment horizontal="center" vertical="center" wrapText="1"/>
    </xf>
    <xf numFmtId="0" fontId="42" fillId="2" borderId="0" xfId="0" applyFont="1" applyFill="1" applyAlignment="1">
      <alignment horizontal="center" vertical="center" wrapText="1"/>
    </xf>
    <xf numFmtId="0" fontId="7" fillId="2" borderId="0" xfId="0" applyFont="1" applyFill="1" applyAlignment="1">
      <alignment horizontal="left" vertical="center" wrapText="1"/>
    </xf>
    <xf numFmtId="0" fontId="24" fillId="2" borderId="0" xfId="1" applyFont="1" applyFill="1" applyProtection="1"/>
    <xf numFmtId="0" fontId="8" fillId="2" borderId="1" xfId="0" applyFont="1" applyFill="1" applyBorder="1" applyAlignment="1">
      <alignment horizontal="center" vertical="center" wrapText="1"/>
    </xf>
    <xf numFmtId="0" fontId="2" fillId="0" borderId="0" xfId="0" applyFont="1" applyAlignment="1">
      <alignment vertical="top" wrapText="1"/>
    </xf>
    <xf numFmtId="0" fontId="0" fillId="2" borderId="0" xfId="0" applyFill="1" applyAlignment="1">
      <alignment horizontal="center"/>
    </xf>
    <xf numFmtId="0" fontId="52" fillId="0" borderId="0" xfId="0" applyFont="1" applyAlignment="1">
      <alignment vertical="top" wrapText="1"/>
    </xf>
    <xf numFmtId="0" fontId="47" fillId="2" borderId="1" xfId="0" applyFont="1" applyFill="1" applyBorder="1" applyAlignment="1">
      <alignment horizontal="center" vertical="center" wrapText="1"/>
    </xf>
    <xf numFmtId="0" fontId="21" fillId="2" borderId="0" xfId="0" applyFont="1" applyFill="1" applyAlignment="1">
      <alignment vertical="center" wrapText="1"/>
    </xf>
    <xf numFmtId="0" fontId="6" fillId="9" borderId="1" xfId="0" applyFont="1" applyFill="1" applyBorder="1" applyAlignment="1" applyProtection="1">
      <alignment horizontal="center" vertical="center" wrapText="1"/>
      <protection locked="0"/>
    </xf>
    <xf numFmtId="0" fontId="31" fillId="0" borderId="0" xfId="0" applyFont="1" applyAlignment="1">
      <alignment vertical="center"/>
    </xf>
    <xf numFmtId="0" fontId="13" fillId="0" borderId="1" xfId="0" applyFont="1" applyBorder="1"/>
    <xf numFmtId="0" fontId="13" fillId="0" borderId="1" xfId="0" applyFont="1" applyBorder="1" applyAlignment="1">
      <alignment horizontal="center"/>
    </xf>
    <xf numFmtId="0" fontId="13" fillId="3" borderId="1" xfId="0" applyFont="1" applyFill="1" applyBorder="1"/>
    <xf numFmtId="0" fontId="13" fillId="6" borderId="1" xfId="0" applyFont="1" applyFill="1" applyBorder="1"/>
    <xf numFmtId="0" fontId="13" fillId="4" borderId="1" xfId="0" applyFont="1" applyFill="1" applyBorder="1"/>
    <xf numFmtId="0" fontId="13" fillId="7" borderId="1" xfId="0" applyFont="1" applyFill="1" applyBorder="1"/>
    <xf numFmtId="0" fontId="13" fillId="5" borderId="1" xfId="0" applyFont="1" applyFill="1" applyBorder="1"/>
    <xf numFmtId="0" fontId="13" fillId="8" borderId="1" xfId="0" applyFont="1" applyFill="1" applyBorder="1"/>
    <xf numFmtId="0" fontId="0" fillId="9" borderId="1" xfId="0" applyFill="1" applyBorder="1" applyAlignment="1" applyProtection="1">
      <alignment horizontal="center" vertical="center"/>
      <protection locked="0"/>
    </xf>
    <xf numFmtId="0" fontId="0" fillId="12" borderId="0" xfId="0" applyFill="1"/>
    <xf numFmtId="0" fontId="52" fillId="12" borderId="0" xfId="0" applyFont="1" applyFill="1" applyAlignment="1">
      <alignment vertical="top" wrapText="1"/>
    </xf>
    <xf numFmtId="0" fontId="51" fillId="12" borderId="0" xfId="0" applyFont="1" applyFill="1"/>
    <xf numFmtId="0" fontId="52" fillId="12" borderId="0" xfId="0" applyFont="1" applyFill="1" applyAlignment="1" applyProtection="1">
      <alignment vertical="top" wrapText="1"/>
      <protection locked="0"/>
    </xf>
    <xf numFmtId="0" fontId="49" fillId="12" borderId="0" xfId="0" applyFont="1" applyFill="1"/>
    <xf numFmtId="0" fontId="2" fillId="12" borderId="0" xfId="0" applyFont="1" applyFill="1" applyAlignment="1">
      <alignment vertical="center" wrapText="1"/>
    </xf>
    <xf numFmtId="0" fontId="56" fillId="2" borderId="0" xfId="0" applyFont="1" applyFill="1"/>
    <xf numFmtId="0" fontId="57" fillId="12" borderId="0" xfId="0" applyFont="1" applyFill="1"/>
    <xf numFmtId="0" fontId="56" fillId="12" borderId="0" xfId="0" applyFont="1" applyFill="1"/>
    <xf numFmtId="0" fontId="19" fillId="12" borderId="0" xfId="0" applyFont="1" applyFill="1" applyProtection="1">
      <protection locked="0"/>
    </xf>
    <xf numFmtId="0" fontId="57" fillId="0" borderId="0" xfId="0" applyFont="1"/>
    <xf numFmtId="0" fontId="57" fillId="12" borderId="0" xfId="0" applyFont="1" applyFill="1" applyAlignment="1">
      <alignment wrapText="1"/>
    </xf>
    <xf numFmtId="0" fontId="57" fillId="2" borderId="0" xfId="0" applyFont="1" applyFill="1" applyAlignment="1">
      <alignment wrapText="1"/>
    </xf>
    <xf numFmtId="0" fontId="58" fillId="2" borderId="0" xfId="0" applyFont="1" applyFill="1"/>
    <xf numFmtId="14" fontId="60" fillId="9" borderId="1" xfId="0" applyNumberFormat="1" applyFont="1" applyFill="1" applyBorder="1" applyAlignment="1" applyProtection="1">
      <alignment horizontal="center" vertical="center" wrapText="1"/>
      <protection locked="0"/>
    </xf>
    <xf numFmtId="0" fontId="61" fillId="2" borderId="0" xfId="0" applyFont="1" applyFill="1"/>
    <xf numFmtId="0" fontId="62" fillId="2" borderId="0" xfId="0" applyFont="1" applyFill="1"/>
    <xf numFmtId="0" fontId="6" fillId="2" borderId="0" xfId="0" applyFont="1" applyFill="1" applyAlignment="1">
      <alignment horizontal="left" vertical="top" wrapText="1"/>
    </xf>
    <xf numFmtId="0" fontId="22" fillId="0" borderId="0" xfId="0" applyFont="1"/>
    <xf numFmtId="0" fontId="14" fillId="2" borderId="0" xfId="0" applyFont="1" applyFill="1"/>
    <xf numFmtId="0" fontId="66" fillId="0" borderId="0" xfId="0" applyFont="1"/>
    <xf numFmtId="0" fontId="66" fillId="2" borderId="0" xfId="0" applyFont="1" applyFill="1"/>
    <xf numFmtId="0" fontId="8" fillId="11" borderId="10" xfId="0" applyFont="1" applyFill="1" applyBorder="1" applyAlignment="1">
      <alignment horizontal="left"/>
    </xf>
    <xf numFmtId="0" fontId="8" fillId="11" borderId="0" xfId="0" applyFont="1" applyFill="1" applyAlignment="1">
      <alignment horizontal="left"/>
    </xf>
    <xf numFmtId="0" fontId="2" fillId="0" borderId="0" xfId="0" applyFont="1" applyAlignment="1">
      <alignment horizontal="left" vertical="center" wrapText="1"/>
    </xf>
    <xf numFmtId="0" fontId="7" fillId="2" borderId="0" xfId="0" applyFont="1" applyFill="1" applyAlignment="1">
      <alignment horizontal="center"/>
    </xf>
    <xf numFmtId="0" fontId="7" fillId="2" borderId="2" xfId="0" applyFont="1" applyFill="1" applyBorder="1" applyAlignment="1">
      <alignment horizontal="left"/>
    </xf>
    <xf numFmtId="0" fontId="25" fillId="9" borderId="3" xfId="0" applyFont="1" applyFill="1" applyBorder="1" applyAlignment="1" applyProtection="1">
      <alignment horizontal="left" vertical="top" wrapText="1"/>
      <protection locked="0"/>
    </xf>
    <xf numFmtId="0" fontId="25" fillId="9" borderId="4" xfId="0" applyFont="1" applyFill="1" applyBorder="1" applyAlignment="1" applyProtection="1">
      <alignment horizontal="left" vertical="top" wrapText="1"/>
      <protection locked="0"/>
    </xf>
    <xf numFmtId="0" fontId="25" fillId="9" borderId="5" xfId="0" applyFont="1" applyFill="1" applyBorder="1" applyAlignment="1" applyProtection="1">
      <alignment horizontal="left" vertical="top" wrapText="1"/>
      <protection locked="0"/>
    </xf>
    <xf numFmtId="0" fontId="7" fillId="2" borderId="6" xfId="0" applyFont="1" applyFill="1" applyBorder="1" applyAlignment="1">
      <alignment horizontal="center"/>
    </xf>
    <xf numFmtId="0" fontId="7" fillId="2" borderId="0" xfId="0" applyFont="1" applyFill="1" applyAlignment="1">
      <alignment horizontal="left" wrapText="1"/>
    </xf>
    <xf numFmtId="0" fontId="7" fillId="2" borderId="7" xfId="0" applyFont="1" applyFill="1" applyBorder="1" applyAlignment="1">
      <alignment horizontal="left" wrapText="1"/>
    </xf>
    <xf numFmtId="0" fontId="20" fillId="9" borderId="3" xfId="0" applyFont="1" applyFill="1" applyBorder="1" applyAlignment="1" applyProtection="1">
      <alignment horizontal="center" vertical="center" wrapText="1"/>
      <protection locked="0"/>
    </xf>
    <xf numFmtId="0" fontId="20" fillId="9" borderId="4" xfId="0" applyFont="1" applyFill="1" applyBorder="1" applyAlignment="1" applyProtection="1">
      <alignment horizontal="center" vertical="center" wrapText="1"/>
      <protection locked="0"/>
    </xf>
    <xf numFmtId="0" fontId="20" fillId="9" borderId="5" xfId="0" applyFont="1" applyFill="1" applyBorder="1" applyAlignment="1" applyProtection="1">
      <alignment horizontal="center" vertical="center" wrapText="1"/>
      <protection locked="0"/>
    </xf>
    <xf numFmtId="0" fontId="1" fillId="10" borderId="3"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26" fillId="0" borderId="0" xfId="0" applyFont="1" applyAlignment="1">
      <alignment horizontal="left" vertical="center" wrapText="1"/>
    </xf>
    <xf numFmtId="0" fontId="55" fillId="9" borderId="3" xfId="1" applyFont="1" applyFill="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26" fillId="9" borderId="3" xfId="0" applyFont="1" applyFill="1" applyBorder="1" applyAlignment="1" applyProtection="1">
      <alignment horizontal="left" vertical="top" wrapText="1"/>
      <protection locked="0"/>
    </xf>
    <xf numFmtId="0" fontId="26" fillId="9" borderId="4" xfId="0" applyFont="1" applyFill="1" applyBorder="1" applyAlignment="1" applyProtection="1">
      <alignment horizontal="left" vertical="top" wrapText="1"/>
      <protection locked="0"/>
    </xf>
    <xf numFmtId="0" fontId="26" fillId="9" borderId="5" xfId="0" applyFont="1" applyFill="1" applyBorder="1" applyAlignment="1" applyProtection="1">
      <alignment horizontal="left" vertical="top" wrapText="1"/>
      <protection locked="0"/>
    </xf>
    <xf numFmtId="0" fontId="64" fillId="0" borderId="1" xfId="0" applyFont="1" applyBorder="1" applyAlignment="1">
      <alignment horizontal="justify" vertical="center" wrapText="1"/>
    </xf>
    <xf numFmtId="0" fontId="7" fillId="2" borderId="0" xfId="0" applyFont="1" applyFill="1" applyAlignment="1">
      <alignment horizontal="justify" vertical="center" wrapText="1"/>
    </xf>
    <xf numFmtId="0" fontId="6" fillId="9" borderId="3" xfId="0" quotePrefix="1" applyFont="1" applyFill="1" applyBorder="1" applyAlignment="1" applyProtection="1">
      <alignment horizontal="left" vertical="top" wrapText="1"/>
      <protection locked="0"/>
    </xf>
    <xf numFmtId="0" fontId="6" fillId="9" borderId="5" xfId="0" applyFont="1" applyFill="1" applyBorder="1" applyAlignment="1" applyProtection="1">
      <alignment horizontal="left" vertical="top" wrapText="1"/>
      <protection locked="0"/>
    </xf>
    <xf numFmtId="0" fontId="6" fillId="2" borderId="0" xfId="0" applyFont="1" applyFill="1" applyAlignment="1">
      <alignment horizontal="justify" vertical="center" wrapText="1"/>
    </xf>
    <xf numFmtId="0" fontId="42" fillId="10" borderId="0" xfId="0" applyFont="1" applyFill="1" applyAlignment="1">
      <alignment horizontal="center" vertical="center" wrapText="1"/>
    </xf>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xf>
    <xf numFmtId="11" fontId="6" fillId="9" borderId="3" xfId="0" quotePrefix="1" applyNumberFormat="1" applyFont="1" applyFill="1" applyBorder="1" applyAlignment="1" applyProtection="1">
      <alignment horizontal="left" vertical="top" wrapText="1"/>
      <protection locked="0"/>
    </xf>
    <xf numFmtId="11" fontId="6" fillId="9" borderId="5" xfId="0" quotePrefix="1" applyNumberFormat="1" applyFont="1" applyFill="1" applyBorder="1" applyAlignment="1" applyProtection="1">
      <alignment horizontal="left" vertical="top" wrapText="1"/>
      <protection locked="0"/>
    </xf>
    <xf numFmtId="0" fontId="32" fillId="0" borderId="1" xfId="0" applyFont="1" applyBorder="1" applyAlignment="1">
      <alignment horizontal="justify" vertical="center" wrapText="1"/>
    </xf>
    <xf numFmtId="0" fontId="32" fillId="2" borderId="2" xfId="0" applyFont="1" applyFill="1" applyBorder="1" applyAlignment="1">
      <alignment horizontal="justify" vertical="center" wrapText="1"/>
    </xf>
    <xf numFmtId="0" fontId="8" fillId="16" borderId="3" xfId="0" applyFont="1" applyFill="1" applyBorder="1" applyAlignment="1">
      <alignment horizontal="center" vertical="center" wrapText="1"/>
    </xf>
    <xf numFmtId="0" fontId="8" fillId="16" borderId="4" xfId="0" applyFont="1" applyFill="1" applyBorder="1" applyAlignment="1">
      <alignment horizontal="center" vertical="center" wrapText="1"/>
    </xf>
    <xf numFmtId="0" fontId="8" fillId="16" borderId="5" xfId="0" applyFont="1" applyFill="1" applyBorder="1" applyAlignment="1">
      <alignment horizontal="center" vertical="center" wrapText="1"/>
    </xf>
    <xf numFmtId="0" fontId="8" fillId="16" borderId="1" xfId="0" applyFont="1" applyFill="1" applyBorder="1" applyAlignment="1">
      <alignment horizontal="center" vertical="center" wrapText="1"/>
    </xf>
    <xf numFmtId="0" fontId="6" fillId="9" borderId="1" xfId="0" applyFont="1" applyFill="1" applyBorder="1" applyAlignment="1" applyProtection="1">
      <alignment horizontal="center" vertical="center" wrapText="1"/>
      <protection locked="0"/>
    </xf>
    <xf numFmtId="14" fontId="60" fillId="9" borderId="1" xfId="0" applyNumberFormat="1" applyFont="1" applyFill="1" applyBorder="1" applyAlignment="1" applyProtection="1">
      <alignment horizontal="center" vertical="center" wrapText="1"/>
      <protection locked="0"/>
    </xf>
    <xf numFmtId="0" fontId="60" fillId="9" borderId="1" xfId="0" applyFont="1" applyFill="1" applyBorder="1" applyAlignment="1" applyProtection="1">
      <alignment horizontal="center" vertical="center" wrapText="1"/>
      <protection locked="0"/>
    </xf>
    <xf numFmtId="0" fontId="6" fillId="9" borderId="1" xfId="0" quotePrefix="1" applyFont="1" applyFill="1" applyBorder="1" applyAlignment="1" applyProtection="1">
      <alignment horizontal="left" vertical="center" wrapText="1"/>
      <protection locked="0"/>
    </xf>
    <xf numFmtId="0" fontId="6" fillId="9" borderId="1" xfId="0" applyFont="1" applyFill="1" applyBorder="1" applyAlignment="1" applyProtection="1">
      <alignment horizontal="left" vertical="center" wrapText="1"/>
      <protection locked="0"/>
    </xf>
    <xf numFmtId="0" fontId="7" fillId="2" borderId="0" xfId="0" applyFont="1" applyFill="1" applyAlignment="1">
      <alignment horizontal="left" vertical="center"/>
    </xf>
    <xf numFmtId="0" fontId="59" fillId="9" borderId="1" xfId="0" applyFont="1" applyFill="1" applyBorder="1" applyAlignment="1" applyProtection="1">
      <alignment horizontal="left" vertical="center" wrapText="1"/>
      <protection locked="0"/>
    </xf>
    <xf numFmtId="0" fontId="6" fillId="9" borderId="3" xfId="0" applyFont="1" applyFill="1" applyBorder="1" applyAlignment="1" applyProtection="1">
      <alignment horizontal="left" vertical="center" wrapText="1"/>
      <protection locked="0"/>
    </xf>
    <xf numFmtId="0" fontId="6" fillId="9" borderId="4" xfId="0" applyFont="1" applyFill="1" applyBorder="1" applyAlignment="1" applyProtection="1">
      <alignment horizontal="left" vertical="center" wrapText="1"/>
      <protection locked="0"/>
    </xf>
    <xf numFmtId="0" fontId="6" fillId="9" borderId="5" xfId="0" applyFont="1" applyFill="1" applyBorder="1" applyAlignment="1" applyProtection="1">
      <alignment horizontal="left" vertical="center" wrapText="1"/>
      <protection locked="0"/>
    </xf>
    <xf numFmtId="0" fontId="7" fillId="0" borderId="0" xfId="0" applyFont="1" applyAlignment="1">
      <alignment horizontal="justify" vertical="center" wrapText="1"/>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32" fillId="0" borderId="1" xfId="0" applyFont="1" applyBorder="1" applyAlignment="1">
      <alignment horizontal="left" vertical="center" wrapText="1"/>
    </xf>
    <xf numFmtId="0" fontId="6" fillId="9" borderId="3" xfId="0" applyFont="1" applyFill="1" applyBorder="1" applyAlignment="1" applyProtection="1">
      <alignment horizontal="left" vertical="top" wrapText="1"/>
      <protection locked="0"/>
    </xf>
    <xf numFmtId="0" fontId="32" fillId="2" borderId="0" xfId="0" applyFont="1" applyFill="1" applyAlignment="1">
      <alignment horizontal="justify" vertical="center" wrapText="1"/>
    </xf>
    <xf numFmtId="0" fontId="7" fillId="0" borderId="1" xfId="0" applyFont="1" applyBorder="1" applyAlignment="1">
      <alignment horizontal="justify" vertical="center" wrapText="1"/>
    </xf>
    <xf numFmtId="0" fontId="7" fillId="9" borderId="1" xfId="0" applyFont="1" applyFill="1" applyBorder="1" applyAlignment="1" applyProtection="1">
      <alignment horizontal="right" vertical="center" wrapText="1"/>
      <protection locked="0"/>
    </xf>
    <xf numFmtId="0" fontId="8" fillId="0" borderId="1" xfId="0" applyFont="1" applyBorder="1" applyAlignment="1">
      <alignment horizontal="center" vertical="center"/>
    </xf>
    <xf numFmtId="0" fontId="60" fillId="9" borderId="1" xfId="0" applyFont="1" applyFill="1" applyBorder="1" applyAlignment="1" applyProtection="1">
      <alignment horizontal="left" vertical="center" wrapText="1"/>
      <protection locked="0"/>
    </xf>
    <xf numFmtId="0" fontId="6" fillId="0" borderId="0" xfId="0" applyFont="1" applyAlignment="1">
      <alignment horizontal="justify" vertical="center" wrapText="1"/>
    </xf>
    <xf numFmtId="14" fontId="6" fillId="9" borderId="1" xfId="0" applyNumberFormat="1" applyFont="1" applyFill="1" applyBorder="1" applyAlignment="1" applyProtection="1">
      <alignment horizontal="center" vertical="center" wrapText="1"/>
      <protection locked="0"/>
    </xf>
    <xf numFmtId="0" fontId="7" fillId="9" borderId="1" xfId="0" applyFont="1" applyFill="1" applyBorder="1" applyAlignment="1" applyProtection="1">
      <alignment horizontal="right" vertical="center"/>
      <protection locked="0"/>
    </xf>
    <xf numFmtId="0" fontId="8" fillId="0" borderId="1" xfId="0" applyFont="1" applyBorder="1" applyAlignment="1">
      <alignment horizontal="center" vertical="center" wrapText="1"/>
    </xf>
    <xf numFmtId="0" fontId="7" fillId="9" borderId="3" xfId="0" applyFont="1" applyFill="1" applyBorder="1" applyAlignment="1" applyProtection="1">
      <alignment horizontal="center" vertical="center" wrapText="1"/>
      <protection locked="0"/>
    </xf>
    <xf numFmtId="0" fontId="7" fillId="9" borderId="5" xfId="0" applyFont="1" applyFill="1" applyBorder="1" applyAlignment="1" applyProtection="1">
      <alignment horizontal="center" vertical="center" wrapText="1"/>
      <protection locked="0"/>
    </xf>
    <xf numFmtId="0" fontId="7" fillId="9" borderId="1" xfId="0" applyFont="1" applyFill="1" applyBorder="1" applyAlignment="1" applyProtection="1">
      <alignment horizontal="center" vertical="center" wrapText="1"/>
      <protection locked="0"/>
    </xf>
    <xf numFmtId="0" fontId="16" fillId="9" borderId="1" xfId="0" applyFont="1" applyFill="1" applyBorder="1" applyAlignment="1" applyProtection="1">
      <alignment horizontal="right" vertical="center"/>
      <protection locked="0"/>
    </xf>
    <xf numFmtId="0" fontId="7" fillId="9" borderId="4" xfId="0" applyFont="1" applyFill="1" applyBorder="1" applyAlignment="1" applyProtection="1">
      <alignment horizontal="center" vertical="center" wrapText="1"/>
      <protection locked="0"/>
    </xf>
    <xf numFmtId="1" fontId="7" fillId="9" borderId="1" xfId="0" applyNumberFormat="1" applyFont="1" applyFill="1" applyBorder="1" applyAlignment="1" applyProtection="1">
      <alignment horizontal="right" vertical="center"/>
      <protection locked="0"/>
    </xf>
    <xf numFmtId="0" fontId="7" fillId="9" borderId="3" xfId="0" applyFont="1" applyFill="1" applyBorder="1" applyAlignment="1" applyProtection="1">
      <alignment horizontal="right" vertical="center"/>
      <protection locked="0"/>
    </xf>
    <xf numFmtId="0" fontId="7" fillId="9" borderId="4" xfId="0" applyFont="1" applyFill="1" applyBorder="1" applyAlignment="1" applyProtection="1">
      <alignment horizontal="right" vertical="center"/>
      <protection locked="0"/>
    </xf>
    <xf numFmtId="0" fontId="7" fillId="9" borderId="5" xfId="0" applyFont="1" applyFill="1" applyBorder="1" applyAlignment="1" applyProtection="1">
      <alignment horizontal="right" vertical="center"/>
      <protection locked="0"/>
    </xf>
    <xf numFmtId="0" fontId="60" fillId="9" borderId="3" xfId="0" applyFont="1" applyFill="1" applyBorder="1" applyAlignment="1" applyProtection="1">
      <alignment horizontal="left" vertical="top" wrapText="1"/>
      <protection locked="0"/>
    </xf>
    <xf numFmtId="0" fontId="60" fillId="9" borderId="5" xfId="0" applyFont="1" applyFill="1" applyBorder="1" applyAlignment="1" applyProtection="1">
      <alignment horizontal="left" vertical="top" wrapText="1"/>
      <protection locked="0"/>
    </xf>
    <xf numFmtId="0" fontId="16" fillId="9" borderId="3" xfId="0" applyFont="1" applyFill="1" applyBorder="1" applyAlignment="1" applyProtection="1">
      <alignment horizontal="center" vertical="center" wrapText="1"/>
      <protection locked="0"/>
    </xf>
    <xf numFmtId="0" fontId="16" fillId="9" borderId="5" xfId="0" applyFont="1" applyFill="1" applyBorder="1" applyAlignment="1" applyProtection="1">
      <alignment horizontal="center" vertical="center" wrapText="1"/>
      <protection locked="0"/>
    </xf>
    <xf numFmtId="0" fontId="16" fillId="9" borderId="3" xfId="0" applyFont="1" applyFill="1" applyBorder="1" applyAlignment="1" applyProtection="1">
      <alignment horizontal="right" vertical="center"/>
      <protection locked="0"/>
    </xf>
    <xf numFmtId="0" fontId="16" fillId="9" borderId="5" xfId="0" applyFont="1" applyFill="1" applyBorder="1" applyAlignment="1" applyProtection="1">
      <alignment horizontal="right" vertical="center"/>
      <protection locked="0"/>
    </xf>
    <xf numFmtId="0" fontId="16" fillId="9" borderId="4" xfId="0" applyFont="1" applyFill="1" applyBorder="1" applyAlignment="1" applyProtection="1">
      <alignment horizontal="right" vertical="center"/>
      <protection locked="0"/>
    </xf>
    <xf numFmtId="0" fontId="16" fillId="9" borderId="1" xfId="0" applyFont="1" applyFill="1" applyBorder="1" applyAlignment="1" applyProtection="1">
      <alignment horizontal="right" vertical="center" wrapText="1"/>
      <protection locked="0"/>
    </xf>
    <xf numFmtId="0" fontId="16" fillId="9" borderId="3" xfId="0" applyFont="1" applyFill="1" applyBorder="1" applyAlignment="1" applyProtection="1">
      <alignment horizontal="right" vertical="center" wrapText="1"/>
      <protection locked="0"/>
    </xf>
    <xf numFmtId="0" fontId="16" fillId="9" borderId="5" xfId="0" applyFont="1" applyFill="1" applyBorder="1" applyAlignment="1" applyProtection="1">
      <alignment horizontal="right" vertical="center" wrapText="1"/>
      <protection locked="0"/>
    </xf>
    <xf numFmtId="0" fontId="43" fillId="10" borderId="0" xfId="0" applyFont="1" applyFill="1" applyAlignment="1">
      <alignment horizontal="center" vertical="center" wrapText="1"/>
    </xf>
    <xf numFmtId="0" fontId="8" fillId="17" borderId="1" xfId="0" applyFont="1" applyFill="1" applyBorder="1" applyAlignment="1">
      <alignment horizontal="center" vertical="center"/>
    </xf>
    <xf numFmtId="0" fontId="22" fillId="0" borderId="1" xfId="0" applyFont="1" applyBorder="1" applyAlignment="1">
      <alignment horizontal="center" vertical="center"/>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5" xfId="0" applyFont="1" applyBorder="1" applyAlignment="1">
      <alignment horizontal="left" vertical="center" wrapText="1"/>
    </xf>
    <xf numFmtId="0" fontId="32" fillId="0" borderId="3" xfId="0" applyFont="1" applyBorder="1" applyAlignment="1">
      <alignment horizontal="justify" vertical="center" wrapText="1"/>
    </xf>
    <xf numFmtId="0" fontId="32" fillId="0" borderId="4" xfId="0" applyFont="1" applyBorder="1" applyAlignment="1">
      <alignment horizontal="justify" vertical="center" wrapText="1"/>
    </xf>
    <xf numFmtId="0" fontId="32" fillId="0" borderId="5" xfId="0" applyFont="1" applyBorder="1" applyAlignment="1">
      <alignment horizontal="justify" vertical="center" wrapText="1"/>
    </xf>
    <xf numFmtId="0" fontId="7" fillId="0" borderId="1" xfId="0" applyFont="1" applyBorder="1" applyAlignment="1">
      <alignment horizontal="right" vertical="center" wrapText="1"/>
    </xf>
    <xf numFmtId="1" fontId="7" fillId="0" borderId="1" xfId="0" applyNumberFormat="1" applyFont="1" applyBorder="1" applyAlignment="1">
      <alignment horizontal="right" vertical="center" wrapText="1"/>
    </xf>
    <xf numFmtId="0" fontId="7" fillId="9" borderId="3" xfId="0" applyFont="1" applyFill="1" applyBorder="1" applyAlignment="1" applyProtection="1">
      <alignment horizontal="right" vertical="center" wrapText="1"/>
      <protection locked="0"/>
    </xf>
    <xf numFmtId="0" fontId="7" fillId="9" borderId="4" xfId="0" applyFont="1" applyFill="1" applyBorder="1" applyAlignment="1" applyProtection="1">
      <alignment horizontal="right" vertical="center" wrapText="1"/>
      <protection locked="0"/>
    </xf>
    <xf numFmtId="0" fontId="7" fillId="9" borderId="5" xfId="0" applyFont="1" applyFill="1" applyBorder="1" applyAlignment="1" applyProtection="1">
      <alignment horizontal="right" vertical="center" wrapText="1"/>
      <protection locked="0"/>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63" fillId="9" borderId="1" xfId="1" applyFont="1" applyFill="1" applyBorder="1" applyAlignment="1" applyProtection="1">
      <alignment horizontal="left" vertical="center" wrapText="1"/>
      <protection locked="0"/>
    </xf>
  </cellXfs>
  <cellStyles count="2">
    <cellStyle name="Hipervínculo" xfId="1" builtinId="8"/>
    <cellStyle name="Normal" xfId="0" builtinId="0"/>
  </cellStyles>
  <dxfs count="1">
    <dxf>
      <font>
        <color rgb="FFC00000"/>
      </font>
    </dxf>
  </dxfs>
  <tableStyles count="0" defaultTableStyle="TableStyleMedium2" defaultPivotStyle="PivotStyleLight16"/>
  <colors>
    <mruColors>
      <color rgb="FF00FFFF"/>
      <color rgb="FF66FFFF"/>
      <color rgb="FFFFFFFF"/>
      <color rgb="FFEAF1DD"/>
      <color rgb="FF974706"/>
      <color rgb="FF0000CC"/>
      <color rgb="FF366092"/>
      <color rgb="FFDCE6F1"/>
      <color rgb="FFF7DEC5"/>
      <color rgb="FFEDC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2</xdr:row>
      <xdr:rowOff>1</xdr:rowOff>
    </xdr:from>
    <xdr:to>
      <xdr:col>9</xdr:col>
      <xdr:colOff>1685714</xdr:colOff>
      <xdr:row>4</xdr:row>
      <xdr:rowOff>66675</xdr:rowOff>
    </xdr:to>
    <xdr:pic>
      <xdr:nvPicPr>
        <xdr:cNvPr id="2" name="1 Imagen" descr="logo_SMV.bmp">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638800" y="723901"/>
          <a:ext cx="1685714" cy="6381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V40"/>
  <sheetViews>
    <sheetView showGridLines="0" tabSelected="1" zoomScaleNormal="100" workbookViewId="0">
      <selection activeCell="Q6" sqref="Q6"/>
    </sheetView>
  </sheetViews>
  <sheetFormatPr baseColWidth="10" defaultRowHeight="15" x14ac:dyDescent="0.25"/>
  <cols>
    <col min="1" max="1" width="2.42578125" customWidth="1"/>
    <col min="2" max="2" width="6" customWidth="1"/>
    <col min="3" max="3" width="45.140625" customWidth="1"/>
    <col min="4" max="4" width="12.28515625" customWidth="1"/>
    <col min="5" max="5" width="2" customWidth="1"/>
    <col min="6" max="6" width="3.140625" customWidth="1"/>
    <col min="7" max="7" width="25.42578125" customWidth="1"/>
    <col min="8" max="8" width="8.5703125" customWidth="1"/>
    <col min="9" max="9" width="1.28515625" customWidth="1"/>
    <col min="10" max="10" width="34.140625" style="5" bestFit="1" customWidth="1"/>
    <col min="11" max="11" width="19.85546875" customWidth="1"/>
    <col min="12" max="12" width="6.42578125" customWidth="1"/>
    <col min="13" max="13" width="11.28515625" customWidth="1"/>
    <col min="14" max="16" width="4.85546875" customWidth="1"/>
    <col min="17" max="17" width="27.140625" customWidth="1"/>
    <col min="18" max="18" width="9.140625" hidden="1" customWidth="1"/>
    <col min="19" max="19" width="5" style="24" hidden="1" customWidth="1"/>
    <col min="20" max="20" width="5.85546875" style="24" hidden="1" customWidth="1"/>
    <col min="21" max="23" width="6" style="24" hidden="1" customWidth="1"/>
    <col min="24" max="24" width="10.5703125" style="24" hidden="1" customWidth="1"/>
    <col min="25" max="25" width="0" style="24" hidden="1" customWidth="1"/>
    <col min="26" max="26" width="11.42578125" style="24"/>
  </cols>
  <sheetData>
    <row r="1" spans="1:48" x14ac:dyDescent="0.25">
      <c r="C1" s="33" t="s">
        <v>55</v>
      </c>
    </row>
    <row r="2" spans="1:48" s="24" customFormat="1" ht="3" customHeight="1" x14ac:dyDescent="0.25">
      <c r="A2" s="25" t="s">
        <v>24</v>
      </c>
      <c r="B2" s="3" t="s">
        <v>24</v>
      </c>
      <c r="C2" s="2" t="s">
        <v>24</v>
      </c>
      <c r="D2" s="3" t="s">
        <v>56</v>
      </c>
      <c r="E2" s="3" t="s">
        <v>24</v>
      </c>
      <c r="F2" s="3" t="s">
        <v>24</v>
      </c>
      <c r="G2" s="3" t="s">
        <v>24</v>
      </c>
      <c r="H2" s="3" t="s">
        <v>24</v>
      </c>
      <c r="I2" s="3" t="s">
        <v>24</v>
      </c>
      <c r="J2" s="3" t="s">
        <v>24</v>
      </c>
      <c r="K2" s="2" t="s">
        <v>24</v>
      </c>
      <c r="L2" s="3" t="s">
        <v>24</v>
      </c>
      <c r="M2" s="3" t="s">
        <v>24</v>
      </c>
      <c r="N2" s="3" t="s">
        <v>24</v>
      </c>
      <c r="O2" s="3" t="s">
        <v>24</v>
      </c>
      <c r="P2" s="3" t="s">
        <v>24</v>
      </c>
      <c r="Q2" s="3" t="s">
        <v>24</v>
      </c>
      <c r="R2" s="3" t="s">
        <v>24</v>
      </c>
    </row>
    <row r="3" spans="1:48" ht="39" customHeight="1" x14ac:dyDescent="0.25">
      <c r="A3" s="4"/>
      <c r="B3" s="138" t="s">
        <v>0</v>
      </c>
      <c r="C3" s="139"/>
      <c r="D3" s="139"/>
      <c r="E3" s="139"/>
      <c r="F3" s="139"/>
      <c r="G3" s="139"/>
      <c r="H3" s="140"/>
      <c r="I3" s="3"/>
      <c r="J3" s="3"/>
      <c r="K3" s="48" t="s">
        <v>263</v>
      </c>
      <c r="L3" s="3"/>
      <c r="M3" s="3"/>
      <c r="N3" s="3"/>
      <c r="O3" s="21"/>
      <c r="P3" s="21"/>
      <c r="Q3" s="21"/>
      <c r="R3" s="26"/>
      <c r="AA3" s="27"/>
      <c r="AB3" s="27"/>
      <c r="AC3" s="27"/>
      <c r="AD3" s="27"/>
      <c r="AE3" s="20"/>
      <c r="AF3" s="20"/>
      <c r="AG3" s="20"/>
      <c r="AH3" s="20"/>
      <c r="AI3" s="20"/>
      <c r="AJ3" s="20"/>
      <c r="AK3" s="20"/>
      <c r="AL3" s="20"/>
      <c r="AM3" s="20"/>
      <c r="AN3" s="20"/>
      <c r="AO3" s="20"/>
      <c r="AP3" s="20"/>
      <c r="AQ3" s="20"/>
      <c r="AR3" s="20"/>
      <c r="AS3" s="20"/>
      <c r="AT3" s="20"/>
      <c r="AU3" s="20"/>
      <c r="AV3" s="20"/>
    </row>
    <row r="4" spans="1:48" ht="6" customHeight="1" x14ac:dyDescent="0.25">
      <c r="A4" s="4"/>
      <c r="B4" s="127"/>
      <c r="C4" s="127"/>
      <c r="D4" s="127"/>
      <c r="E4" s="127"/>
      <c r="F4" s="127"/>
      <c r="G4" s="127"/>
      <c r="H4" s="127"/>
      <c r="I4" s="1"/>
      <c r="J4" s="1"/>
      <c r="K4" s="1"/>
      <c r="L4" s="1"/>
      <c r="M4" s="1"/>
      <c r="N4" s="1"/>
      <c r="O4" s="21"/>
      <c r="P4" s="21"/>
      <c r="Q4" s="21"/>
      <c r="R4" s="26"/>
      <c r="Y4" s="23"/>
      <c r="Z4" s="23"/>
      <c r="AA4" s="28"/>
      <c r="AB4" s="28"/>
      <c r="AC4" s="28"/>
      <c r="AD4" s="28"/>
      <c r="AE4" s="23"/>
      <c r="AF4" s="20"/>
      <c r="AG4" s="20"/>
      <c r="AH4" s="20"/>
      <c r="AI4" s="20"/>
      <c r="AJ4" s="20"/>
      <c r="AK4" s="20"/>
      <c r="AL4" s="20"/>
      <c r="AM4" s="20"/>
      <c r="AN4" s="20"/>
      <c r="AO4" s="20"/>
      <c r="AP4" s="20"/>
      <c r="AQ4" s="20"/>
      <c r="AR4" s="20"/>
      <c r="AS4" s="20"/>
      <c r="AT4" s="20"/>
      <c r="AU4" s="20"/>
      <c r="AV4" s="20"/>
    </row>
    <row r="5" spans="1:48" x14ac:dyDescent="0.25">
      <c r="A5" s="4"/>
      <c r="B5" s="128" t="s">
        <v>3</v>
      </c>
      <c r="C5" s="128"/>
      <c r="D5" s="128"/>
      <c r="E5" s="128"/>
      <c r="F5" s="128"/>
      <c r="G5" s="128"/>
      <c r="H5" s="128"/>
      <c r="I5" s="1"/>
      <c r="J5" s="1"/>
      <c r="K5" s="1"/>
      <c r="L5" s="1"/>
      <c r="M5" s="1"/>
      <c r="N5" s="1"/>
      <c r="O5" s="21"/>
      <c r="P5" s="21"/>
      <c r="Q5" s="21"/>
      <c r="R5" s="26"/>
      <c r="Y5" s="23"/>
      <c r="Z5" s="23"/>
      <c r="AA5" s="28"/>
      <c r="AB5" s="28"/>
      <c r="AC5" s="28"/>
      <c r="AD5" s="28"/>
      <c r="AE5" s="23"/>
      <c r="AF5" s="20"/>
      <c r="AG5" s="20"/>
      <c r="AH5" s="20"/>
      <c r="AI5" s="20"/>
      <c r="AJ5" s="20"/>
      <c r="AK5" s="20"/>
      <c r="AL5" s="20"/>
      <c r="AM5" s="20"/>
      <c r="AN5" s="20"/>
      <c r="AO5" s="20"/>
      <c r="AP5" s="20"/>
      <c r="AQ5" s="20"/>
      <c r="AR5" s="20"/>
      <c r="AS5" s="20"/>
      <c r="AT5" s="20"/>
      <c r="AU5" s="20"/>
      <c r="AV5" s="20"/>
    </row>
    <row r="6" spans="1:48" ht="30" customHeight="1" x14ac:dyDescent="0.25">
      <c r="A6" s="4"/>
      <c r="B6" s="129" t="s">
        <v>267</v>
      </c>
      <c r="C6" s="130"/>
      <c r="D6" s="130"/>
      <c r="E6" s="130"/>
      <c r="F6" s="130"/>
      <c r="G6" s="130"/>
      <c r="H6" s="131"/>
      <c r="I6" s="1"/>
      <c r="J6" s="34" t="str">
        <f>IF(B6="",CONCATENATE("(*) Completar la celda de ",MID(B5,1,LEN(B5)-1)),"")</f>
        <v/>
      </c>
      <c r="K6" s="1"/>
      <c r="L6" s="1"/>
      <c r="M6" s="1"/>
      <c r="N6" s="1"/>
      <c r="O6" s="21"/>
      <c r="P6" s="21"/>
      <c r="Q6" s="21"/>
      <c r="R6" s="26"/>
      <c r="S6" s="24">
        <v>1</v>
      </c>
      <c r="Y6" s="23"/>
      <c r="Z6" s="23"/>
      <c r="AA6" s="28"/>
      <c r="AB6" s="28"/>
      <c r="AC6" s="28"/>
      <c r="AD6" s="28"/>
      <c r="AE6" s="23"/>
      <c r="AF6" s="20"/>
      <c r="AG6" s="20"/>
      <c r="AH6" s="20"/>
      <c r="AI6" s="20"/>
      <c r="AJ6" s="20"/>
      <c r="AK6" s="20"/>
      <c r="AL6" s="20"/>
      <c r="AM6" s="20"/>
      <c r="AN6" s="20"/>
      <c r="AO6" s="20"/>
      <c r="AP6" s="20"/>
      <c r="AQ6" s="20"/>
      <c r="AR6" s="20"/>
      <c r="AS6" s="20"/>
      <c r="AT6" s="20"/>
      <c r="AU6" s="20"/>
      <c r="AV6" s="20"/>
    </row>
    <row r="7" spans="1:48" ht="6" customHeight="1" x14ac:dyDescent="0.25">
      <c r="A7" s="4"/>
      <c r="B7" s="132"/>
      <c r="C7" s="132"/>
      <c r="D7" s="132"/>
      <c r="E7" s="132"/>
      <c r="F7" s="132"/>
      <c r="G7" s="132"/>
      <c r="H7" s="132"/>
      <c r="I7" s="1"/>
      <c r="J7" s="1"/>
      <c r="K7" s="1"/>
      <c r="L7" s="1"/>
      <c r="M7" s="1"/>
      <c r="N7" s="1"/>
      <c r="O7" s="21"/>
      <c r="P7" s="21"/>
      <c r="Q7" s="21"/>
      <c r="R7" s="26"/>
      <c r="Y7" s="23"/>
      <c r="Z7" s="23"/>
      <c r="AA7" s="28"/>
      <c r="AB7" s="28" t="s">
        <v>13</v>
      </c>
      <c r="AC7" s="28" t="s">
        <v>14</v>
      </c>
      <c r="AD7" s="28"/>
      <c r="AE7" s="23"/>
      <c r="AF7" s="20"/>
      <c r="AG7" s="20"/>
      <c r="AH7" s="20"/>
      <c r="AI7" s="20"/>
      <c r="AJ7" s="20"/>
      <c r="AK7" s="20"/>
      <c r="AL7" s="20"/>
      <c r="AM7" s="20"/>
      <c r="AN7" s="20"/>
      <c r="AO7" s="20"/>
      <c r="AP7" s="20"/>
      <c r="AQ7" s="20"/>
      <c r="AR7" s="20"/>
      <c r="AS7" s="20"/>
      <c r="AT7" s="20"/>
      <c r="AU7" s="20"/>
      <c r="AV7" s="20"/>
    </row>
    <row r="8" spans="1:48" x14ac:dyDescent="0.25">
      <c r="A8" s="4"/>
      <c r="B8" s="133" t="s">
        <v>1</v>
      </c>
      <c r="C8" s="134"/>
      <c r="D8" s="135">
        <v>2024</v>
      </c>
      <c r="E8" s="136"/>
      <c r="F8" s="137"/>
      <c r="G8" s="4"/>
      <c r="H8" s="4"/>
      <c r="I8" s="1"/>
      <c r="J8" s="34" t="str">
        <f xml:space="preserve"> IF(D8="", CONCATENATE("(*) Completar la celda de ",MID(B8,1,LEN(B8)-1)),
IF(AND(ISNUMBER(D8),LEN(D8)&lt;=11)=FALSE,CONCATENATE("Valor No válido en: ",MID(B8,1,LEN(B8)-1)),""
))</f>
        <v/>
      </c>
      <c r="K8" s="1"/>
      <c r="L8" s="1"/>
      <c r="M8" s="1"/>
      <c r="N8" s="1"/>
      <c r="O8" s="21"/>
      <c r="P8" s="21"/>
      <c r="Q8" s="21"/>
      <c r="R8" s="26"/>
      <c r="S8" s="24">
        <v>2</v>
      </c>
      <c r="Y8" s="23"/>
      <c r="Z8" s="23"/>
      <c r="AA8" s="28" t="s">
        <v>15</v>
      </c>
      <c r="AB8" s="28">
        <v>2015</v>
      </c>
      <c r="AC8" s="28">
        <f ca="1">YEAR(TODAY())</f>
        <v>2025</v>
      </c>
      <c r="AD8" s="28"/>
      <c r="AE8" s="23"/>
      <c r="AF8" s="20"/>
      <c r="AG8" s="20"/>
      <c r="AH8" s="20"/>
      <c r="AI8" s="20"/>
      <c r="AJ8" s="20"/>
      <c r="AK8" s="20"/>
      <c r="AL8" s="20"/>
      <c r="AM8" s="20"/>
      <c r="AN8" s="20"/>
      <c r="AO8" s="20"/>
      <c r="AP8" s="20"/>
      <c r="AQ8" s="20"/>
      <c r="AR8" s="20"/>
      <c r="AS8" s="20"/>
      <c r="AT8" s="20"/>
      <c r="AU8" s="20"/>
      <c r="AV8" s="20"/>
    </row>
    <row r="9" spans="1:48" ht="6" customHeight="1" x14ac:dyDescent="0.25">
      <c r="A9" s="4"/>
      <c r="B9" s="127"/>
      <c r="C9" s="127"/>
      <c r="D9" s="127"/>
      <c r="E9" s="127"/>
      <c r="F9" s="127"/>
      <c r="G9" s="127"/>
      <c r="H9" s="127"/>
      <c r="I9" s="1"/>
      <c r="J9" s="1"/>
      <c r="K9" s="1"/>
      <c r="L9" s="1"/>
      <c r="M9" s="1"/>
      <c r="N9" s="1"/>
      <c r="O9" s="21"/>
      <c r="P9" s="21"/>
      <c r="Q9" s="21"/>
      <c r="R9" s="26"/>
      <c r="Y9" s="23"/>
      <c r="Z9" s="23"/>
      <c r="AA9" s="28"/>
      <c r="AB9" s="28"/>
      <c r="AC9" s="28"/>
      <c r="AD9" s="28"/>
      <c r="AE9" s="23"/>
      <c r="AF9" s="20"/>
      <c r="AG9" s="20"/>
      <c r="AH9" s="20"/>
      <c r="AI9" s="20"/>
      <c r="AJ9" s="20"/>
      <c r="AK9" s="20"/>
      <c r="AL9" s="20"/>
      <c r="AM9" s="20"/>
      <c r="AN9" s="20"/>
      <c r="AO9" s="20"/>
      <c r="AP9" s="20"/>
      <c r="AQ9" s="20"/>
      <c r="AR9" s="20"/>
      <c r="AS9" s="20"/>
      <c r="AT9" s="20"/>
      <c r="AU9" s="20"/>
      <c r="AV9" s="20"/>
    </row>
    <row r="10" spans="1:48" x14ac:dyDescent="0.25">
      <c r="A10" s="4"/>
      <c r="B10" s="4" t="s">
        <v>2</v>
      </c>
      <c r="C10" s="36"/>
      <c r="D10" s="142" t="s">
        <v>268</v>
      </c>
      <c r="E10" s="136"/>
      <c r="F10" s="136"/>
      <c r="G10" s="136"/>
      <c r="H10" s="137"/>
      <c r="I10" s="1"/>
      <c r="J10" s="35" t="str">
        <f>IF(D10="",CONCATENATE("(*) Completar la celda de ",MID(B10,1,LEN(B10)-1)),"")</f>
        <v/>
      </c>
      <c r="K10" s="5"/>
      <c r="L10" s="5"/>
      <c r="M10" s="1"/>
      <c r="N10" s="1"/>
      <c r="O10" s="21"/>
      <c r="P10" s="21"/>
      <c r="Q10" s="21"/>
      <c r="R10" s="26"/>
      <c r="S10" s="24">
        <v>3</v>
      </c>
      <c r="Y10" s="23"/>
      <c r="Z10" s="23"/>
      <c r="AA10" s="28" t="s">
        <v>16</v>
      </c>
      <c r="AB10" s="28">
        <v>1</v>
      </c>
      <c r="AC10" s="28">
        <v>4000</v>
      </c>
      <c r="AD10" s="28"/>
      <c r="AE10" s="23"/>
      <c r="AF10" s="20"/>
      <c r="AG10" s="20"/>
      <c r="AH10" s="20"/>
      <c r="AI10" s="20"/>
      <c r="AJ10" s="20"/>
      <c r="AK10" s="20"/>
      <c r="AL10" s="20"/>
      <c r="AM10" s="20"/>
      <c r="AN10" s="20"/>
      <c r="AO10" s="20"/>
      <c r="AP10" s="20"/>
      <c r="AQ10" s="20"/>
      <c r="AR10" s="20"/>
      <c r="AS10" s="20"/>
      <c r="AT10" s="20"/>
      <c r="AU10" s="20"/>
      <c r="AV10" s="20"/>
    </row>
    <row r="11" spans="1:48" ht="6" customHeight="1" x14ac:dyDescent="0.25">
      <c r="A11" s="4"/>
      <c r="B11" s="127"/>
      <c r="C11" s="127"/>
      <c r="D11" s="127"/>
      <c r="E11" s="127"/>
      <c r="F11" s="127"/>
      <c r="G11" s="127"/>
      <c r="H11" s="127"/>
      <c r="I11" s="1"/>
      <c r="K11" s="5"/>
      <c r="L11" s="5"/>
      <c r="M11" s="1"/>
      <c r="N11" s="1"/>
      <c r="O11" s="21"/>
      <c r="P11" s="21"/>
      <c r="Q11" s="21"/>
      <c r="R11" s="26"/>
      <c r="Y11" s="23"/>
      <c r="Z11" s="23"/>
      <c r="AA11" s="28"/>
      <c r="AB11" s="28"/>
      <c r="AC11" s="28"/>
      <c r="AD11" s="28"/>
      <c r="AE11" s="23"/>
      <c r="AF11" s="20"/>
      <c r="AG11" s="20"/>
      <c r="AH11" s="20"/>
      <c r="AI11" s="20"/>
      <c r="AJ11" s="20"/>
      <c r="AK11" s="20"/>
      <c r="AL11" s="20"/>
      <c r="AM11" s="20"/>
      <c r="AN11" s="20"/>
      <c r="AO11" s="20"/>
      <c r="AP11" s="20"/>
      <c r="AQ11" s="20"/>
      <c r="AR11" s="20"/>
      <c r="AS11" s="20"/>
      <c r="AT11" s="20"/>
      <c r="AU11" s="20"/>
      <c r="AV11" s="20"/>
    </row>
    <row r="12" spans="1:48" ht="30" customHeight="1" x14ac:dyDescent="0.25">
      <c r="A12" s="4"/>
      <c r="B12" s="143" t="s">
        <v>58</v>
      </c>
      <c r="C12" s="144"/>
      <c r="D12" s="145"/>
      <c r="E12" s="146"/>
      <c r="F12" s="146"/>
      <c r="G12" s="146"/>
      <c r="H12" s="147"/>
      <c r="I12" s="1"/>
      <c r="J12" s="126" t="str">
        <f>IF(D12="","(*) De ser el caso, incorporar la denominación o razón social de la empresa revisora.","")</f>
        <v>(*) De ser el caso, incorporar la denominación o razón social de la empresa revisora.</v>
      </c>
      <c r="K12" s="126"/>
      <c r="L12" s="126"/>
      <c r="M12" s="1"/>
      <c r="N12" s="1"/>
      <c r="O12" s="21"/>
      <c r="P12" s="21"/>
      <c r="Q12" s="21"/>
      <c r="R12" s="26"/>
      <c r="S12" s="24">
        <v>4</v>
      </c>
      <c r="Y12" s="23"/>
      <c r="Z12" s="23"/>
      <c r="AA12" s="28" t="s">
        <v>16</v>
      </c>
      <c r="AB12" s="28">
        <v>1</v>
      </c>
      <c r="AC12" s="28">
        <v>4000</v>
      </c>
      <c r="AD12" s="28"/>
      <c r="AE12" s="23"/>
      <c r="AF12" s="20"/>
      <c r="AG12" s="20"/>
      <c r="AH12" s="20"/>
      <c r="AI12" s="20"/>
      <c r="AJ12" s="20"/>
      <c r="AK12" s="20"/>
      <c r="AL12" s="20"/>
      <c r="AM12" s="20"/>
      <c r="AN12" s="20"/>
      <c r="AO12" s="20"/>
      <c r="AP12" s="20"/>
      <c r="AQ12" s="20"/>
      <c r="AR12" s="20"/>
      <c r="AS12" s="20"/>
      <c r="AT12" s="20"/>
      <c r="AU12" s="20"/>
      <c r="AV12" s="20"/>
    </row>
    <row r="13" spans="1:48" ht="6" customHeight="1" x14ac:dyDescent="0.25">
      <c r="A13" s="4"/>
      <c r="B13" s="4"/>
      <c r="C13" s="4"/>
      <c r="D13" s="4"/>
      <c r="E13" s="4"/>
      <c r="F13" s="4"/>
      <c r="G13" s="4"/>
      <c r="H13" s="4"/>
      <c r="I13" s="1"/>
      <c r="K13" s="5"/>
      <c r="L13" s="5"/>
      <c r="M13" s="1"/>
      <c r="N13" s="1"/>
      <c r="O13" s="21"/>
      <c r="P13" s="21"/>
      <c r="Q13" s="21"/>
      <c r="R13" s="26"/>
      <c r="Y13" s="23"/>
      <c r="Z13" s="23"/>
      <c r="AA13" s="28"/>
      <c r="AB13" s="28"/>
      <c r="AC13" s="28"/>
      <c r="AD13" s="28"/>
      <c r="AE13" s="23"/>
      <c r="AF13" s="20"/>
      <c r="AG13" s="20"/>
      <c r="AH13" s="20"/>
      <c r="AI13" s="20"/>
      <c r="AJ13" s="20"/>
      <c r="AK13" s="20"/>
      <c r="AL13" s="20"/>
      <c r="AM13" s="20"/>
      <c r="AN13" s="20"/>
      <c r="AO13" s="20"/>
      <c r="AP13" s="20"/>
      <c r="AQ13" s="20"/>
      <c r="AR13" s="20"/>
      <c r="AS13" s="20"/>
      <c r="AT13" s="20"/>
      <c r="AU13" s="20"/>
      <c r="AV13" s="20"/>
    </row>
    <row r="14" spans="1:48" x14ac:dyDescent="0.25">
      <c r="A14" s="4"/>
      <c r="B14" s="4" t="s">
        <v>5</v>
      </c>
      <c r="C14" s="47"/>
      <c r="D14" s="4"/>
      <c r="E14" s="4"/>
      <c r="F14" s="4"/>
      <c r="G14" s="4"/>
      <c r="H14" s="4"/>
      <c r="I14" s="21"/>
      <c r="J14" s="35" t="str">
        <f>IF(C14="",CONCATENATE("(*) Completar la celda de ",B14),"")</f>
        <v>(*) Completar la celda de RPJ</v>
      </c>
      <c r="K14" s="5"/>
      <c r="L14" s="5"/>
      <c r="M14" s="1"/>
      <c r="N14" s="1"/>
      <c r="O14" s="21"/>
      <c r="P14" s="21"/>
      <c r="Q14" s="21"/>
      <c r="R14" s="26"/>
      <c r="S14" s="24">
        <v>5</v>
      </c>
      <c r="Y14" s="23"/>
      <c r="Z14" s="23"/>
      <c r="AA14" s="28" t="s">
        <v>16</v>
      </c>
      <c r="AB14" s="28">
        <v>1</v>
      </c>
      <c r="AC14" s="28">
        <v>10</v>
      </c>
      <c r="AD14" s="28"/>
      <c r="AE14" s="23"/>
      <c r="AF14" s="20"/>
      <c r="AG14" s="20"/>
      <c r="AH14" s="20"/>
      <c r="AI14" s="20"/>
      <c r="AJ14" s="20"/>
      <c r="AK14" s="20"/>
      <c r="AL14" s="20"/>
      <c r="AM14" s="20"/>
      <c r="AN14" s="20"/>
      <c r="AO14" s="20"/>
      <c r="AP14" s="20"/>
      <c r="AQ14" s="20"/>
      <c r="AR14" s="20"/>
      <c r="AS14" s="20"/>
      <c r="AT14" s="20"/>
      <c r="AU14" s="20"/>
      <c r="AV14" s="20"/>
    </row>
    <row r="15" spans="1:48" s="46" customFormat="1" ht="30" customHeight="1" x14ac:dyDescent="0.25">
      <c r="A15" s="39"/>
      <c r="B15" s="141" t="s">
        <v>57</v>
      </c>
      <c r="C15" s="141"/>
      <c r="D15" s="141"/>
      <c r="E15" s="141"/>
      <c r="F15" s="141"/>
      <c r="G15" s="141"/>
      <c r="H15" s="141"/>
      <c r="I15" s="39"/>
      <c r="J15" s="40"/>
      <c r="K15" s="41"/>
      <c r="L15" s="41"/>
      <c r="M15" s="41"/>
      <c r="N15" s="41"/>
      <c r="O15" s="42"/>
      <c r="P15" s="42"/>
      <c r="Q15" s="42"/>
      <c r="R15" s="43"/>
      <c r="S15" s="92"/>
      <c r="T15" s="92"/>
      <c r="U15" s="92"/>
      <c r="V15" s="92"/>
      <c r="W15" s="92"/>
      <c r="X15" s="92"/>
      <c r="Y15" s="45"/>
      <c r="Z15" s="45"/>
      <c r="AA15" s="44"/>
      <c r="AB15" s="44"/>
      <c r="AC15" s="44"/>
      <c r="AD15" s="44"/>
      <c r="AE15" s="45"/>
      <c r="AF15" s="42"/>
      <c r="AG15" s="42"/>
      <c r="AH15" s="42"/>
      <c r="AI15" s="42"/>
      <c r="AJ15" s="42"/>
      <c r="AK15" s="42"/>
      <c r="AL15" s="42"/>
      <c r="AM15" s="42"/>
      <c r="AN15" s="42"/>
      <c r="AO15" s="42"/>
      <c r="AP15" s="42"/>
      <c r="AQ15" s="42"/>
      <c r="AR15" s="42"/>
      <c r="AS15" s="42"/>
      <c r="AT15" s="42"/>
      <c r="AU15" s="42"/>
      <c r="AV15" s="42"/>
    </row>
    <row r="16" spans="1:48" ht="6" customHeight="1" x14ac:dyDescent="0.25">
      <c r="A16" s="4"/>
      <c r="B16" s="4"/>
      <c r="C16" s="4"/>
      <c r="D16" s="4"/>
      <c r="E16" s="4"/>
      <c r="F16" s="4"/>
      <c r="G16" s="4"/>
      <c r="H16" s="4"/>
      <c r="I16" s="1"/>
      <c r="J16" s="35"/>
      <c r="K16" s="1"/>
      <c r="L16" s="1"/>
      <c r="M16" s="1"/>
      <c r="N16" s="1"/>
      <c r="O16" s="21"/>
      <c r="P16" s="21"/>
      <c r="Q16" s="21"/>
      <c r="R16" s="27"/>
      <c r="Y16" s="23"/>
      <c r="Z16" s="23"/>
      <c r="AA16" s="28"/>
      <c r="AB16" s="28"/>
      <c r="AC16" s="28"/>
      <c r="AD16" s="28"/>
      <c r="AE16" s="23"/>
      <c r="AF16" s="20"/>
      <c r="AG16" s="20"/>
      <c r="AH16" s="20"/>
      <c r="AI16" s="20"/>
      <c r="AJ16" s="20"/>
      <c r="AK16" s="20"/>
      <c r="AL16" s="20"/>
      <c r="AM16" s="20"/>
      <c r="AN16" s="20"/>
      <c r="AO16" s="20"/>
      <c r="AP16" s="20"/>
      <c r="AQ16" s="20"/>
      <c r="AR16" s="20"/>
      <c r="AS16" s="20"/>
      <c r="AT16" s="20"/>
      <c r="AU16" s="20"/>
      <c r="AV16" s="20"/>
    </row>
    <row r="17" spans="1:48" ht="6" customHeight="1" x14ac:dyDescent="0.25">
      <c r="A17" s="4"/>
      <c r="B17" s="6"/>
      <c r="C17" s="7"/>
      <c r="D17" s="37"/>
      <c r="E17" s="4"/>
      <c r="F17" s="4"/>
      <c r="G17" s="4"/>
      <c r="H17" s="4"/>
      <c r="I17" s="4"/>
      <c r="J17" s="1"/>
      <c r="K17" s="4"/>
      <c r="L17" s="4"/>
      <c r="M17" s="4"/>
      <c r="N17" s="4"/>
      <c r="O17" s="22"/>
      <c r="P17" s="22"/>
      <c r="Q17" s="22"/>
      <c r="R17" s="27"/>
      <c r="Y17" s="23"/>
      <c r="Z17" s="23"/>
      <c r="AA17" s="28"/>
      <c r="AB17" s="28"/>
      <c r="AC17" s="28"/>
      <c r="AD17" s="28"/>
      <c r="AE17" s="23"/>
      <c r="AF17" s="20"/>
      <c r="AG17" s="20"/>
      <c r="AH17" s="20"/>
      <c r="AI17" s="20"/>
      <c r="AJ17" s="20"/>
      <c r="AK17" s="20"/>
      <c r="AL17" s="20"/>
      <c r="AM17" s="20"/>
      <c r="AN17" s="20"/>
      <c r="AO17" s="20"/>
      <c r="AP17" s="20"/>
      <c r="AQ17" s="20"/>
      <c r="AR17" s="20"/>
      <c r="AS17" s="20"/>
      <c r="AT17" s="20"/>
      <c r="AU17" s="20"/>
      <c r="AV17" s="20"/>
    </row>
    <row r="18" spans="1:48" x14ac:dyDescent="0.25">
      <c r="A18" s="4"/>
      <c r="B18" s="50"/>
      <c r="C18" s="8"/>
      <c r="D18" s="49" t="s">
        <v>6</v>
      </c>
      <c r="E18" s="4"/>
      <c r="F18" s="4"/>
      <c r="G18" s="4"/>
      <c r="H18" s="4"/>
      <c r="I18" s="4"/>
      <c r="J18" s="1"/>
      <c r="K18" s="4"/>
      <c r="L18" s="4"/>
      <c r="M18" s="4"/>
      <c r="N18" s="4"/>
      <c r="O18" s="22"/>
      <c r="P18" s="22"/>
      <c r="Q18" s="22"/>
      <c r="R18" s="27"/>
      <c r="Y18" s="23"/>
      <c r="Z18" s="23"/>
      <c r="AA18" s="28"/>
      <c r="AB18" s="28"/>
      <c r="AC18" s="28"/>
      <c r="AD18" s="28"/>
      <c r="AE18" s="23"/>
      <c r="AF18" s="20"/>
      <c r="AG18" s="20"/>
      <c r="AH18" s="20"/>
      <c r="AI18" s="20"/>
      <c r="AJ18" s="20"/>
      <c r="AK18" s="20"/>
      <c r="AL18" s="20"/>
      <c r="AM18" s="20"/>
      <c r="AN18" s="20"/>
      <c r="AO18" s="20"/>
      <c r="AP18" s="20"/>
      <c r="AQ18" s="20"/>
      <c r="AR18" s="20"/>
      <c r="AS18" s="20"/>
      <c r="AT18" s="20"/>
      <c r="AU18" s="20"/>
      <c r="AV18" s="20"/>
    </row>
    <row r="19" spans="1:48" x14ac:dyDescent="0.25">
      <c r="A19" s="4"/>
      <c r="B19" s="124" t="s">
        <v>229</v>
      </c>
      <c r="C19" s="125"/>
      <c r="D19" s="9"/>
      <c r="E19" s="4"/>
      <c r="F19" s="4"/>
      <c r="G19" s="4"/>
      <c r="H19" s="4"/>
      <c r="I19" s="4"/>
      <c r="K19" s="4"/>
      <c r="L19" s="4"/>
      <c r="M19" s="4"/>
      <c r="N19" s="4"/>
      <c r="O19" s="22"/>
      <c r="P19" s="22"/>
      <c r="Q19" s="22"/>
      <c r="R19" s="20"/>
      <c r="AA19" s="20"/>
      <c r="AB19" s="20"/>
      <c r="AC19" s="20"/>
      <c r="AD19" s="20"/>
      <c r="AE19" s="20"/>
      <c r="AF19" s="20"/>
      <c r="AG19" s="20"/>
      <c r="AH19" s="20"/>
      <c r="AI19" s="20"/>
      <c r="AJ19" s="20"/>
      <c r="AK19" s="20"/>
      <c r="AL19" s="20"/>
      <c r="AM19" s="20"/>
      <c r="AN19" s="20"/>
      <c r="AO19" s="20"/>
      <c r="AP19" s="20"/>
      <c r="AQ19" s="20"/>
      <c r="AR19" s="20"/>
      <c r="AS19" s="20"/>
      <c r="AT19" s="20"/>
      <c r="AU19" s="20"/>
      <c r="AV19" s="20"/>
    </row>
    <row r="20" spans="1:48" x14ac:dyDescent="0.25">
      <c r="A20" s="4"/>
      <c r="B20" s="10"/>
      <c r="C20" s="55" t="s">
        <v>220</v>
      </c>
      <c r="D20" s="61" t="str">
        <f>IF(AND('1'!$U$1='1'!$U$3,SUM('1'!$W:$W)=0),"SI","NO")</f>
        <v>SI</v>
      </c>
      <c r="E20" s="4"/>
      <c r="F20" s="4"/>
      <c r="G20" s="4"/>
      <c r="H20" s="4"/>
      <c r="I20" s="4"/>
      <c r="K20" s="4"/>
      <c r="L20" s="4"/>
      <c r="M20" s="4"/>
      <c r="N20" s="4"/>
      <c r="O20" s="22"/>
      <c r="P20" s="22"/>
      <c r="Q20" s="22"/>
      <c r="R20" s="20"/>
      <c r="AA20" s="20"/>
      <c r="AB20" s="20"/>
      <c r="AC20" s="20"/>
      <c r="AD20" s="20"/>
      <c r="AE20" s="20"/>
      <c r="AF20" s="20"/>
      <c r="AG20" s="20"/>
      <c r="AH20" s="20"/>
      <c r="AI20" s="20"/>
      <c r="AJ20" s="20"/>
      <c r="AK20" s="20"/>
      <c r="AL20" s="20"/>
      <c r="AM20" s="20"/>
      <c r="AN20" s="20"/>
      <c r="AO20" s="20"/>
      <c r="AP20" s="20"/>
      <c r="AQ20" s="20"/>
      <c r="AR20" s="20"/>
      <c r="AS20" s="20"/>
      <c r="AT20" s="20"/>
      <c r="AU20" s="20"/>
      <c r="AV20" s="20"/>
    </row>
    <row r="21" spans="1:48" x14ac:dyDescent="0.25">
      <c r="A21" s="4"/>
      <c r="B21" s="10"/>
      <c r="C21" s="55" t="s">
        <v>221</v>
      </c>
      <c r="D21" s="61" t="str">
        <f>IF(AND('2'!$U$1='2'!$U$3,SUM('2'!$W:$W)=0),"SI","NO")</f>
        <v>SI</v>
      </c>
      <c r="E21" s="4"/>
      <c r="F21" s="4"/>
      <c r="G21" s="4"/>
      <c r="H21" s="4"/>
      <c r="I21" s="4"/>
      <c r="K21" s="4"/>
      <c r="L21" s="4"/>
      <c r="M21" s="4"/>
      <c r="N21" s="4"/>
      <c r="O21" s="22"/>
      <c r="P21" s="22"/>
      <c r="Q21" s="22"/>
      <c r="R21" s="20"/>
      <c r="AA21" s="20"/>
      <c r="AB21" s="20"/>
      <c r="AC21" s="20"/>
      <c r="AD21" s="20"/>
      <c r="AE21" s="20"/>
      <c r="AF21" s="20"/>
      <c r="AG21" s="20"/>
      <c r="AH21" s="20"/>
      <c r="AI21" s="20"/>
      <c r="AJ21" s="20"/>
      <c r="AK21" s="20"/>
      <c r="AL21" s="20"/>
      <c r="AM21" s="20"/>
      <c r="AN21" s="20"/>
      <c r="AO21" s="20"/>
      <c r="AP21" s="20"/>
      <c r="AQ21" s="20"/>
      <c r="AR21" s="20"/>
      <c r="AS21" s="20"/>
      <c r="AT21" s="20"/>
      <c r="AU21" s="20"/>
      <c r="AV21" s="20"/>
    </row>
    <row r="22" spans="1:48" x14ac:dyDescent="0.25">
      <c r="A22" s="4"/>
      <c r="B22" s="10"/>
      <c r="C22" s="55" t="s">
        <v>222</v>
      </c>
      <c r="D22" s="61" t="str">
        <f>IF(AND('3'!$U$1='3'!$U$3,SUM('3'!$W:$W)=0),"SI","NO")</f>
        <v>SI</v>
      </c>
      <c r="E22" s="4"/>
      <c r="F22" s="4"/>
      <c r="G22" s="4"/>
      <c r="H22" s="4"/>
      <c r="I22" s="4"/>
      <c r="K22" s="4"/>
      <c r="L22" s="4"/>
      <c r="M22" s="4"/>
      <c r="N22" s="4"/>
      <c r="O22" s="22"/>
      <c r="P22" s="22"/>
      <c r="Q22" s="22"/>
      <c r="R22" s="20"/>
      <c r="AA22" s="20"/>
      <c r="AB22" s="20"/>
      <c r="AC22" s="20"/>
      <c r="AD22" s="20"/>
      <c r="AE22" s="20"/>
      <c r="AF22" s="20"/>
      <c r="AG22" s="20"/>
      <c r="AH22" s="20"/>
      <c r="AI22" s="20"/>
      <c r="AJ22" s="20"/>
      <c r="AK22" s="20"/>
      <c r="AL22" s="20"/>
      <c r="AM22" s="20"/>
      <c r="AN22" s="20"/>
      <c r="AO22" s="20"/>
      <c r="AP22" s="20"/>
      <c r="AQ22" s="20"/>
      <c r="AR22" s="20"/>
      <c r="AS22" s="20"/>
      <c r="AT22" s="20"/>
      <c r="AU22" s="20"/>
      <c r="AV22" s="20"/>
    </row>
    <row r="23" spans="1:48" x14ac:dyDescent="0.25">
      <c r="A23" s="4"/>
      <c r="B23" s="10"/>
      <c r="C23" s="55" t="s">
        <v>223</v>
      </c>
      <c r="D23" s="61" t="str">
        <f>IF(AND('4'!$U$1='4'!$U$3,SUM('4'!$W:$W)=0),"SI","NO")</f>
        <v>SI</v>
      </c>
      <c r="E23" s="4"/>
      <c r="F23" s="4"/>
      <c r="G23" s="4"/>
      <c r="H23" s="4"/>
      <c r="I23" s="4"/>
      <c r="K23" s="4"/>
      <c r="L23" s="4"/>
      <c r="M23" s="4"/>
      <c r="N23" s="4"/>
      <c r="O23" s="22"/>
      <c r="P23" s="22"/>
      <c r="Q23" s="22"/>
      <c r="R23" s="20"/>
      <c r="AA23" s="20"/>
      <c r="AB23" s="20"/>
      <c r="AC23" s="20"/>
      <c r="AD23" s="20"/>
      <c r="AE23" s="20"/>
      <c r="AF23" s="20"/>
      <c r="AG23" s="20"/>
      <c r="AH23" s="20"/>
      <c r="AI23" s="20"/>
      <c r="AJ23" s="20"/>
      <c r="AK23" s="20"/>
      <c r="AL23" s="20"/>
      <c r="AM23" s="20"/>
      <c r="AN23" s="20"/>
      <c r="AO23" s="20"/>
      <c r="AP23" s="20"/>
      <c r="AQ23" s="20"/>
      <c r="AR23" s="20"/>
      <c r="AS23" s="20"/>
      <c r="AT23" s="20"/>
      <c r="AU23" s="20"/>
      <c r="AV23" s="20"/>
    </row>
    <row r="24" spans="1:48" x14ac:dyDescent="0.25">
      <c r="A24" s="4"/>
      <c r="B24" s="10"/>
      <c r="C24" s="55" t="s">
        <v>224</v>
      </c>
      <c r="D24" s="61" t="str">
        <f>IF(AND('5'!$U$1='5'!$U$3,SUM('5'!$W:$W)=0),"SI","NO")</f>
        <v>SI</v>
      </c>
      <c r="E24" s="4"/>
      <c r="F24" s="4"/>
      <c r="G24" s="4"/>
      <c r="H24" s="4"/>
      <c r="I24" s="4"/>
      <c r="K24" s="4"/>
      <c r="L24" s="4"/>
      <c r="M24" s="4"/>
      <c r="N24" s="4"/>
      <c r="O24" s="22"/>
      <c r="P24" s="22"/>
      <c r="Q24" s="22"/>
      <c r="R24" s="20"/>
      <c r="AA24" s="20"/>
      <c r="AB24" s="20"/>
      <c r="AC24" s="20"/>
      <c r="AD24" s="20"/>
      <c r="AE24" s="20"/>
      <c r="AF24" s="20"/>
      <c r="AG24" s="20"/>
      <c r="AH24" s="20"/>
      <c r="AI24" s="20"/>
      <c r="AJ24" s="20"/>
      <c r="AK24" s="20"/>
      <c r="AL24" s="20"/>
      <c r="AM24" s="20"/>
      <c r="AN24" s="20"/>
      <c r="AO24" s="20"/>
      <c r="AP24" s="20"/>
      <c r="AQ24" s="20"/>
      <c r="AR24" s="20"/>
      <c r="AS24" s="20"/>
      <c r="AT24" s="20"/>
      <c r="AU24" s="20"/>
      <c r="AV24" s="20"/>
    </row>
    <row r="25" spans="1:48" x14ac:dyDescent="0.25">
      <c r="A25" s="4"/>
      <c r="B25" s="56" t="s">
        <v>228</v>
      </c>
      <c r="C25" s="55"/>
      <c r="D25" s="61"/>
      <c r="E25" s="4"/>
      <c r="F25" s="4"/>
      <c r="G25" s="4"/>
      <c r="H25" s="4"/>
      <c r="I25" s="4"/>
      <c r="K25" s="4"/>
      <c r="L25" s="4"/>
      <c r="M25" s="4"/>
      <c r="N25" s="4"/>
      <c r="O25" s="22"/>
      <c r="P25" s="22"/>
      <c r="Q25" s="22"/>
      <c r="R25" s="20"/>
      <c r="AA25" s="20"/>
      <c r="AB25" s="20"/>
      <c r="AC25" s="20"/>
      <c r="AD25" s="20"/>
      <c r="AE25" s="20"/>
      <c r="AF25" s="20"/>
      <c r="AG25" s="20"/>
      <c r="AH25" s="20"/>
      <c r="AI25" s="20"/>
      <c r="AJ25" s="20"/>
      <c r="AK25" s="20"/>
      <c r="AL25" s="20"/>
      <c r="AM25" s="20"/>
      <c r="AN25" s="20"/>
      <c r="AO25" s="20"/>
      <c r="AP25" s="20"/>
      <c r="AQ25" s="20"/>
      <c r="AR25" s="20"/>
      <c r="AS25" s="20"/>
      <c r="AT25" s="20"/>
      <c r="AU25" s="20"/>
      <c r="AV25" s="20"/>
    </row>
    <row r="26" spans="1:48" x14ac:dyDescent="0.25">
      <c r="A26" s="4"/>
      <c r="B26" s="10"/>
      <c r="C26" s="55" t="s">
        <v>225</v>
      </c>
      <c r="D26" s="61" t="str">
        <f>IF(AND('6'!$U$1='6'!$U$3,SUM('6'!$W:$W)=0),"SI","NO")</f>
        <v>SI</v>
      </c>
      <c r="E26" s="4"/>
      <c r="F26" s="4"/>
      <c r="G26" s="4"/>
      <c r="H26" s="4"/>
      <c r="I26" s="4"/>
      <c r="K26" s="4"/>
      <c r="L26" s="4"/>
      <c r="M26" s="4"/>
      <c r="N26" s="4"/>
      <c r="O26" s="22"/>
      <c r="P26" s="22"/>
      <c r="Q26" s="22"/>
      <c r="R26" s="20"/>
      <c r="AA26" s="20"/>
      <c r="AB26" s="20"/>
      <c r="AC26" s="20"/>
      <c r="AD26" s="20"/>
      <c r="AE26" s="20"/>
      <c r="AF26" s="20"/>
      <c r="AG26" s="20"/>
      <c r="AH26" s="20"/>
      <c r="AI26" s="20"/>
      <c r="AJ26" s="20"/>
      <c r="AK26" s="20"/>
      <c r="AL26" s="20"/>
      <c r="AM26" s="20"/>
      <c r="AN26" s="20"/>
      <c r="AO26" s="20"/>
      <c r="AP26" s="20"/>
      <c r="AQ26" s="20"/>
      <c r="AR26" s="20"/>
      <c r="AS26" s="20"/>
      <c r="AT26" s="20"/>
      <c r="AU26" s="20"/>
      <c r="AV26" s="20"/>
    </row>
    <row r="27" spans="1:48" x14ac:dyDescent="0.25">
      <c r="A27" s="4"/>
      <c r="B27" s="10"/>
      <c r="C27" s="55" t="s">
        <v>226</v>
      </c>
      <c r="D27" s="61" t="str">
        <f>IF(AND('7'!$U$1='7'!$U$3,SUM('7'!$W:$W)=0),"SI","NO")</f>
        <v>SI</v>
      </c>
      <c r="E27" s="4"/>
      <c r="F27" s="4"/>
      <c r="G27" s="4"/>
      <c r="H27" s="4"/>
      <c r="I27" s="4"/>
      <c r="K27" s="4"/>
      <c r="L27" s="4"/>
      <c r="M27" s="4"/>
      <c r="N27" s="4"/>
      <c r="O27" s="22"/>
      <c r="P27" s="22"/>
      <c r="Q27" s="22"/>
      <c r="R27" s="20"/>
      <c r="AA27" s="20"/>
      <c r="AB27" s="20"/>
      <c r="AC27" s="20"/>
      <c r="AD27" s="20"/>
      <c r="AE27" s="20"/>
      <c r="AF27" s="20"/>
      <c r="AG27" s="20"/>
      <c r="AH27" s="20"/>
      <c r="AI27" s="20"/>
      <c r="AJ27" s="20"/>
      <c r="AK27" s="20"/>
      <c r="AL27" s="20"/>
      <c r="AM27" s="20"/>
      <c r="AN27" s="20"/>
      <c r="AO27" s="20"/>
      <c r="AP27" s="20"/>
      <c r="AQ27" s="20"/>
      <c r="AR27" s="20"/>
      <c r="AS27" s="20"/>
      <c r="AT27" s="20"/>
      <c r="AU27" s="20"/>
      <c r="AV27" s="20"/>
    </row>
    <row r="28" spans="1:48" x14ac:dyDescent="0.25">
      <c r="A28" s="4"/>
      <c r="B28" s="10"/>
      <c r="C28" s="55" t="s">
        <v>227</v>
      </c>
      <c r="D28" s="61" t="str">
        <f>IF(AND('8'!$U$1='8'!$U$3,SUM('8'!$W:$W)=0),"SI","NO")</f>
        <v>SI</v>
      </c>
      <c r="E28" s="4"/>
      <c r="F28" s="4"/>
      <c r="G28" s="4"/>
      <c r="H28" s="4"/>
      <c r="I28" s="4"/>
      <c r="K28" s="4"/>
      <c r="L28" s="4"/>
      <c r="M28" s="4"/>
      <c r="N28" s="4"/>
      <c r="O28" s="22"/>
      <c r="P28" s="22"/>
      <c r="Q28" s="22"/>
      <c r="R28" s="20"/>
      <c r="AA28" s="20"/>
      <c r="AB28" s="20"/>
      <c r="AC28" s="20"/>
      <c r="AD28" s="20"/>
      <c r="AE28" s="20"/>
      <c r="AF28" s="20"/>
      <c r="AG28" s="20"/>
      <c r="AH28" s="20"/>
      <c r="AI28" s="20"/>
      <c r="AJ28" s="20"/>
      <c r="AK28" s="20"/>
      <c r="AL28" s="20"/>
      <c r="AM28" s="20"/>
      <c r="AN28" s="20"/>
      <c r="AO28" s="20"/>
      <c r="AP28" s="20"/>
      <c r="AQ28" s="20"/>
      <c r="AR28" s="20"/>
      <c r="AS28" s="20"/>
      <c r="AT28" s="20"/>
      <c r="AU28" s="20"/>
      <c r="AV28" s="20"/>
    </row>
    <row r="29" spans="1:48" x14ac:dyDescent="0.25">
      <c r="A29" s="4"/>
      <c r="B29" s="56" t="s">
        <v>230</v>
      </c>
      <c r="C29" s="55"/>
      <c r="D29" s="61"/>
      <c r="E29" s="4"/>
      <c r="F29" s="4"/>
      <c r="G29" s="4"/>
      <c r="H29" s="4"/>
      <c r="I29" s="4"/>
      <c r="K29" s="4"/>
      <c r="L29" s="4"/>
      <c r="M29" s="4"/>
      <c r="N29" s="4"/>
      <c r="O29" s="22"/>
      <c r="P29" s="22"/>
      <c r="Q29" s="22"/>
      <c r="R29" s="20"/>
      <c r="AA29" s="20"/>
      <c r="AB29" s="20"/>
      <c r="AC29" s="20"/>
      <c r="AD29" s="20"/>
      <c r="AE29" s="20"/>
      <c r="AF29" s="20"/>
      <c r="AG29" s="20"/>
      <c r="AH29" s="20"/>
      <c r="AI29" s="20"/>
      <c r="AJ29" s="20"/>
      <c r="AK29" s="20"/>
      <c r="AL29" s="20"/>
      <c r="AM29" s="20"/>
      <c r="AN29" s="20"/>
      <c r="AO29" s="20"/>
      <c r="AP29" s="20"/>
      <c r="AQ29" s="20"/>
      <c r="AR29" s="20"/>
      <c r="AS29" s="20"/>
      <c r="AT29" s="20"/>
      <c r="AU29" s="20"/>
      <c r="AV29" s="20"/>
    </row>
    <row r="30" spans="1:48" x14ac:dyDescent="0.25">
      <c r="A30" s="4"/>
      <c r="B30" s="10"/>
      <c r="C30" s="55" t="s">
        <v>219</v>
      </c>
      <c r="D30" s="61" t="str">
        <f>IF(AND('9'!$U$1='9'!$U$3,SUM('9'!$W:$W)=0),"SI","NO")</f>
        <v>SI</v>
      </c>
      <c r="E30" s="4"/>
      <c r="F30" s="4"/>
      <c r="G30" s="4"/>
      <c r="H30" s="4"/>
      <c r="I30" s="4"/>
      <c r="K30" s="4"/>
      <c r="L30" s="4"/>
      <c r="M30" s="4"/>
      <c r="N30" s="4"/>
      <c r="O30" s="22"/>
      <c r="P30" s="22"/>
      <c r="Q30" s="22"/>
      <c r="R30" s="20"/>
      <c r="AA30" s="20"/>
      <c r="AB30" s="20"/>
      <c r="AC30" s="20"/>
      <c r="AD30" s="20"/>
      <c r="AE30" s="20"/>
      <c r="AF30" s="20"/>
      <c r="AG30" s="20"/>
      <c r="AH30" s="20"/>
      <c r="AI30" s="20"/>
      <c r="AJ30" s="20"/>
      <c r="AK30" s="20"/>
      <c r="AL30" s="20"/>
      <c r="AM30" s="20"/>
      <c r="AN30" s="20"/>
      <c r="AO30" s="20"/>
      <c r="AP30" s="20"/>
      <c r="AQ30" s="20"/>
      <c r="AR30" s="20"/>
      <c r="AS30" s="20"/>
      <c r="AT30" s="20"/>
      <c r="AU30" s="20"/>
      <c r="AV30" s="20"/>
    </row>
    <row r="31" spans="1:48" x14ac:dyDescent="0.25">
      <c r="A31" s="4"/>
      <c r="B31" s="10"/>
      <c r="C31" s="38"/>
      <c r="D31" s="9"/>
      <c r="E31" s="4"/>
      <c r="F31" s="4"/>
      <c r="G31" s="4"/>
      <c r="H31" s="4"/>
      <c r="I31" s="4"/>
      <c r="K31" s="4"/>
      <c r="L31" s="4"/>
      <c r="M31" s="4"/>
      <c r="N31" s="4"/>
      <c r="O31" s="22"/>
      <c r="P31" s="22"/>
      <c r="Q31" s="22"/>
      <c r="R31" s="20"/>
      <c r="AA31" s="20"/>
      <c r="AB31" s="20"/>
      <c r="AC31" s="20"/>
      <c r="AD31" s="20"/>
      <c r="AE31" s="20"/>
      <c r="AF31" s="20"/>
      <c r="AG31" s="20"/>
      <c r="AH31" s="20"/>
      <c r="AI31" s="20"/>
      <c r="AJ31" s="20"/>
      <c r="AK31" s="20"/>
      <c r="AL31" s="20"/>
      <c r="AM31" s="20"/>
      <c r="AN31" s="20"/>
      <c r="AO31" s="20"/>
      <c r="AP31" s="20"/>
      <c r="AQ31" s="20"/>
      <c r="AR31" s="20"/>
      <c r="AS31" s="20"/>
      <c r="AT31" s="20"/>
      <c r="AU31" s="20"/>
      <c r="AV31" s="20"/>
    </row>
    <row r="32" spans="1:48" ht="6" customHeight="1" x14ac:dyDescent="0.25">
      <c r="A32" s="4"/>
      <c r="B32" s="11"/>
      <c r="C32" s="12"/>
      <c r="D32" s="13"/>
      <c r="E32" s="4"/>
      <c r="F32" s="4"/>
      <c r="G32" s="4"/>
      <c r="H32" s="4"/>
      <c r="I32" s="4"/>
      <c r="J32" s="1"/>
      <c r="K32" s="4"/>
      <c r="L32" s="4"/>
      <c r="M32" s="4"/>
      <c r="N32" s="4"/>
      <c r="O32" s="22"/>
      <c r="P32" s="22"/>
      <c r="Q32" s="22"/>
      <c r="R32" s="20"/>
      <c r="AA32" s="20"/>
      <c r="AB32" s="20"/>
      <c r="AC32" s="20"/>
      <c r="AD32" s="20"/>
      <c r="AE32" s="20"/>
      <c r="AF32" s="20"/>
      <c r="AG32" s="20"/>
      <c r="AH32" s="20"/>
      <c r="AI32" s="20"/>
      <c r="AJ32" s="20"/>
      <c r="AK32" s="20"/>
      <c r="AL32" s="20"/>
      <c r="AM32" s="20"/>
      <c r="AN32" s="20"/>
      <c r="AO32" s="20"/>
      <c r="AP32" s="20"/>
      <c r="AQ32" s="20"/>
      <c r="AR32" s="20"/>
      <c r="AS32" s="20"/>
      <c r="AT32" s="20"/>
      <c r="AU32" s="20"/>
      <c r="AV32" s="20"/>
    </row>
    <row r="33" spans="1:48" x14ac:dyDescent="0.25">
      <c r="A33" s="4"/>
      <c r="B33" s="4"/>
      <c r="C33" s="4"/>
      <c r="D33" s="4"/>
      <c r="E33" s="4"/>
      <c r="F33" s="4"/>
      <c r="G33" s="4"/>
      <c r="H33" s="4"/>
      <c r="I33" s="4"/>
      <c r="J33" s="1"/>
      <c r="K33" s="4"/>
      <c r="L33" s="4"/>
      <c r="M33" s="4"/>
      <c r="N33" s="4"/>
      <c r="O33" s="22"/>
      <c r="P33" s="22"/>
      <c r="Q33" s="22"/>
      <c r="R33" s="20"/>
      <c r="AA33" s="20"/>
      <c r="AB33" s="20"/>
      <c r="AC33" s="20"/>
      <c r="AD33" s="20"/>
      <c r="AE33" s="20"/>
      <c r="AF33" s="20"/>
      <c r="AG33" s="20"/>
      <c r="AH33" s="20"/>
      <c r="AI33" s="20"/>
      <c r="AJ33" s="20"/>
      <c r="AK33" s="20"/>
      <c r="AL33" s="20"/>
      <c r="AM33" s="20"/>
      <c r="AN33" s="20"/>
      <c r="AO33" s="20"/>
      <c r="AP33" s="20"/>
      <c r="AQ33" s="20"/>
      <c r="AR33" s="20"/>
      <c r="AS33" s="20"/>
      <c r="AT33" s="20"/>
      <c r="AU33" s="20"/>
      <c r="AV33" s="20"/>
    </row>
    <row r="34" spans="1:48" x14ac:dyDescent="0.25">
      <c r="O34" s="20"/>
      <c r="P34" s="20"/>
      <c r="Q34" s="20"/>
      <c r="R34" s="20"/>
      <c r="AA34" s="20"/>
      <c r="AB34" s="20"/>
      <c r="AC34" s="20"/>
      <c r="AD34" s="20"/>
      <c r="AE34" s="20"/>
      <c r="AF34" s="20"/>
      <c r="AG34" s="20"/>
      <c r="AH34" s="20"/>
      <c r="AI34" s="20"/>
      <c r="AJ34" s="20"/>
      <c r="AK34" s="20"/>
      <c r="AL34" s="20"/>
      <c r="AM34" s="20"/>
      <c r="AN34" s="20"/>
      <c r="AO34" s="20"/>
      <c r="AP34" s="20"/>
      <c r="AQ34" s="20"/>
      <c r="AR34" s="20"/>
      <c r="AS34" s="20"/>
      <c r="AT34" s="20"/>
      <c r="AU34" s="20"/>
      <c r="AV34" s="20"/>
    </row>
    <row r="35" spans="1:48" x14ac:dyDescent="0.25">
      <c r="O35" s="20"/>
      <c r="P35" s="20"/>
      <c r="Q35" s="20"/>
      <c r="R35" s="20"/>
      <c r="AA35" s="20"/>
      <c r="AB35" s="20"/>
      <c r="AC35" s="20"/>
      <c r="AD35" s="20"/>
      <c r="AE35" s="20"/>
      <c r="AF35" s="20"/>
      <c r="AG35" s="20"/>
      <c r="AH35" s="20"/>
      <c r="AI35" s="20"/>
      <c r="AJ35" s="20"/>
      <c r="AK35" s="20"/>
      <c r="AL35" s="20"/>
      <c r="AM35" s="20"/>
      <c r="AN35" s="20"/>
      <c r="AO35" s="20"/>
      <c r="AP35" s="20"/>
      <c r="AQ35" s="20"/>
      <c r="AR35" s="20"/>
      <c r="AS35" s="20"/>
      <c r="AT35" s="20"/>
      <c r="AU35" s="20"/>
      <c r="AV35" s="20"/>
    </row>
    <row r="36" spans="1:48" x14ac:dyDescent="0.25">
      <c r="O36" s="20"/>
      <c r="P36" s="20"/>
      <c r="Q36" s="20"/>
      <c r="R36" s="20"/>
      <c r="AA36" s="20"/>
      <c r="AB36" s="20"/>
      <c r="AC36" s="20"/>
      <c r="AD36" s="20"/>
      <c r="AE36" s="20"/>
      <c r="AF36" s="20"/>
      <c r="AG36" s="20"/>
      <c r="AH36" s="20"/>
      <c r="AI36" s="20"/>
      <c r="AJ36" s="20"/>
      <c r="AK36" s="20"/>
      <c r="AL36" s="20"/>
      <c r="AM36" s="20"/>
      <c r="AN36" s="20"/>
      <c r="AO36" s="20"/>
      <c r="AP36" s="20"/>
      <c r="AQ36" s="20"/>
      <c r="AR36" s="20"/>
      <c r="AS36" s="20"/>
      <c r="AT36" s="20"/>
      <c r="AU36" s="20"/>
      <c r="AV36" s="20"/>
    </row>
    <row r="37" spans="1:48" x14ac:dyDescent="0.25">
      <c r="O37" s="20"/>
      <c r="P37" s="20"/>
      <c r="Q37" s="20"/>
      <c r="R37" s="20"/>
      <c r="T37" s="93"/>
      <c r="U37" s="94" t="s">
        <v>8</v>
      </c>
      <c r="V37" s="94" t="s">
        <v>9</v>
      </c>
      <c r="W37" s="94" t="s">
        <v>10</v>
      </c>
      <c r="X37" s="93"/>
      <c r="AA37" s="20"/>
      <c r="AB37" s="20"/>
      <c r="AC37" s="20"/>
      <c r="AD37" s="20"/>
      <c r="AE37" s="20"/>
      <c r="AF37" s="20"/>
      <c r="AG37" s="20"/>
      <c r="AH37" s="20"/>
      <c r="AI37" s="20"/>
      <c r="AJ37" s="20"/>
      <c r="AK37" s="20"/>
      <c r="AL37" s="20"/>
      <c r="AM37" s="20"/>
      <c r="AN37" s="20"/>
      <c r="AO37" s="20"/>
      <c r="AP37" s="20"/>
      <c r="AQ37" s="20"/>
      <c r="AR37" s="20"/>
      <c r="AS37" s="20"/>
      <c r="AT37" s="20"/>
      <c r="AU37" s="20"/>
      <c r="AV37" s="20"/>
    </row>
    <row r="38" spans="1:48" x14ac:dyDescent="0.25">
      <c r="O38" s="20"/>
      <c r="P38" s="20"/>
      <c r="Q38" s="20"/>
      <c r="R38" s="20"/>
      <c r="T38" s="95"/>
      <c r="U38" s="94">
        <v>15</v>
      </c>
      <c r="V38" s="94">
        <v>112</v>
      </c>
      <c r="W38" s="94">
        <v>183</v>
      </c>
      <c r="X38" s="96"/>
      <c r="AA38" s="20"/>
      <c r="AB38" s="20"/>
      <c r="AC38" s="20"/>
      <c r="AD38" s="20"/>
      <c r="AE38" s="20"/>
      <c r="AF38" s="20"/>
      <c r="AG38" s="20"/>
      <c r="AH38" s="20"/>
      <c r="AI38" s="20"/>
      <c r="AJ38" s="20"/>
      <c r="AK38" s="20"/>
      <c r="AL38" s="20"/>
      <c r="AM38" s="20"/>
      <c r="AN38" s="20"/>
      <c r="AO38" s="20"/>
      <c r="AP38" s="20"/>
      <c r="AQ38" s="20"/>
      <c r="AR38" s="20"/>
      <c r="AS38" s="20"/>
      <c r="AT38" s="20"/>
      <c r="AU38" s="20"/>
      <c r="AV38" s="20"/>
    </row>
    <row r="39" spans="1:48" x14ac:dyDescent="0.25">
      <c r="O39" s="20"/>
      <c r="P39" s="20"/>
      <c r="Q39" s="20"/>
      <c r="R39" s="20"/>
      <c r="T39" s="97"/>
      <c r="U39" s="94">
        <v>19</v>
      </c>
      <c r="V39" s="94">
        <v>142</v>
      </c>
      <c r="W39" s="94">
        <v>81</v>
      </c>
      <c r="X39" s="98"/>
      <c r="AA39" s="20"/>
      <c r="AB39" s="20"/>
      <c r="AC39" s="20"/>
      <c r="AD39" s="20"/>
      <c r="AE39" s="20"/>
      <c r="AF39" s="20"/>
      <c r="AG39" s="20"/>
      <c r="AH39" s="20"/>
      <c r="AI39" s="20"/>
      <c r="AJ39" s="20"/>
      <c r="AK39" s="20"/>
      <c r="AL39" s="20"/>
      <c r="AM39" s="20"/>
      <c r="AN39" s="20"/>
      <c r="AO39" s="20"/>
      <c r="AP39" s="20"/>
      <c r="AQ39" s="20"/>
      <c r="AR39" s="20"/>
      <c r="AS39" s="20"/>
      <c r="AT39" s="20"/>
      <c r="AU39" s="20"/>
      <c r="AV39" s="20"/>
    </row>
    <row r="40" spans="1:48" x14ac:dyDescent="0.25">
      <c r="O40" s="20"/>
      <c r="P40" s="20"/>
      <c r="Q40" s="20"/>
      <c r="R40" s="20"/>
      <c r="T40" s="99"/>
      <c r="U40" s="94">
        <v>77</v>
      </c>
      <c r="V40" s="94">
        <v>17</v>
      </c>
      <c r="W40" s="94">
        <v>86</v>
      </c>
      <c r="X40" s="100"/>
      <c r="AA40" s="20"/>
      <c r="AB40" s="20"/>
      <c r="AC40" s="20"/>
      <c r="AD40" s="20"/>
      <c r="AE40" s="20"/>
      <c r="AF40" s="20"/>
      <c r="AG40" s="20"/>
      <c r="AH40" s="20"/>
      <c r="AI40" s="20"/>
      <c r="AJ40" s="20"/>
      <c r="AK40" s="20"/>
      <c r="AL40" s="20"/>
      <c r="AM40" s="20"/>
      <c r="AN40" s="20"/>
      <c r="AO40" s="20"/>
      <c r="AP40" s="20"/>
      <c r="AQ40" s="20"/>
      <c r="AR40" s="20"/>
      <c r="AS40" s="20"/>
      <c r="AT40" s="20"/>
      <c r="AU40" s="20"/>
      <c r="AV40" s="20"/>
    </row>
  </sheetData>
  <sheetProtection algorithmName="SHA-512" hashValue="jTfoQ9/BGPvIH78dQOD2VI7ck2vIawvmz47az4LaAWyZe/zq5zY7rIXU5e+uLodrYLeThJazAYNKfInMNjL3JA==" saltValue="oaHVfMmyvruXrOsfcQcp/w==" spinCount="100000" sheet="1" objects="1" scenarios="1" formatCells="0"/>
  <mergeCells count="15">
    <mergeCell ref="B3:H3"/>
    <mergeCell ref="B15:H15"/>
    <mergeCell ref="B9:H9"/>
    <mergeCell ref="D10:H10"/>
    <mergeCell ref="B11:H11"/>
    <mergeCell ref="B12:C12"/>
    <mergeCell ref="D12:H12"/>
    <mergeCell ref="B19:C19"/>
    <mergeCell ref="J12:L12"/>
    <mergeCell ref="B4:H4"/>
    <mergeCell ref="B5:H5"/>
    <mergeCell ref="B6:H6"/>
    <mergeCell ref="B7:H7"/>
    <mergeCell ref="B8:C8"/>
    <mergeCell ref="D8:F8"/>
  </mergeCells>
  <conditionalFormatting sqref="D19:D31">
    <cfRule type="expression" dxfId="0" priority="1">
      <formula>IF(D19="NO",1,0)</formula>
    </cfRule>
  </conditionalFormatting>
  <dataValidations count="4">
    <dataValidation type="textLength" allowBlank="1" showInputMessage="1" showErrorMessage="1" sqref="D10:H10" xr:uid="{00000000-0002-0000-0000-000000000000}">
      <formula1>AB10</formula1>
      <formula2>AC10</formula2>
    </dataValidation>
    <dataValidation type="whole" allowBlank="1" showInputMessage="1" showErrorMessage="1" sqref="D8:F8" xr:uid="{00000000-0002-0000-0000-000001000000}">
      <formula1>AB8</formula1>
      <formula2>AC8</formula2>
    </dataValidation>
    <dataValidation type="textLength" allowBlank="1" showInputMessage="1" showErrorMessage="1" sqref="C14" xr:uid="{00000000-0002-0000-0000-000002000000}">
      <formula1>AB14</formula1>
      <formula2>AC14</formula2>
    </dataValidation>
    <dataValidation type="textLength" allowBlank="1" showErrorMessage="1" error="Cantidad de caracteres NO valido." sqref="B6:H6 D12:H12" xr:uid="{00000000-0002-0000-0000-000003000000}">
      <formula1>Explicacion_LongMinimo</formula1>
      <formula2>Explicacion_LongMaximo2</formula2>
    </dataValidation>
  </dataValidations>
  <hyperlinks>
    <hyperlink ref="C20" location="'1'!A1" display="Política Ambiental:" xr:uid="{00000000-0004-0000-0000-000000000000}"/>
    <hyperlink ref="C21" location="'2'!A1" display="Emisiones de Gases de Efecto Invernadero (GEI):" xr:uid="{00000000-0004-0000-0000-000001000000}"/>
    <hyperlink ref="C22" location="'3'!A1" display="Agua:" xr:uid="{00000000-0004-0000-0000-000002000000}"/>
    <hyperlink ref="C23" location="'4'!A1" display="Energía:" xr:uid="{00000000-0004-0000-0000-000003000000}"/>
    <hyperlink ref="C24" location="'5'!A1" display="Residuos Sólidos:" xr:uid="{00000000-0004-0000-0000-000004000000}"/>
    <hyperlink ref="C26" location="'6'!A1" display="Grupos de interés:" xr:uid="{00000000-0004-0000-0000-000005000000}"/>
    <hyperlink ref="C27" location="'7'!A1" display="Derechos Laborales:" xr:uid="{00000000-0004-0000-0000-000006000000}"/>
    <hyperlink ref="C28" location="'8'!A1" display="Derechos Humanos:" xr:uid="{00000000-0004-0000-0000-000007000000}"/>
    <hyperlink ref="C30" location="'9'!A1" display="Información Complementaria" xr:uid="{00000000-0004-0000-0000-000008000000}"/>
  </hyperlinks>
  <pageMargins left="0.7" right="0.7" top="0.75" bottom="0.75" header="0.3" footer="0.3"/>
  <pageSetup scale="8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3"/>
  <dimension ref="A1:Z17"/>
  <sheetViews>
    <sheetView zoomScaleNormal="100" zoomScaleSheetLayoutView="100" workbookViewId="0">
      <selection activeCell="L9" sqref="L9"/>
    </sheetView>
  </sheetViews>
  <sheetFormatPr baseColWidth="10" defaultColWidth="11.42578125" defaultRowHeight="15" x14ac:dyDescent="0.25"/>
  <cols>
    <col min="1" max="1" width="3" style="51" customWidth="1"/>
    <col min="2" max="2" width="3.5703125" style="51" customWidth="1"/>
    <col min="3" max="3" width="20.28515625" style="51" customWidth="1"/>
    <col min="4" max="4" width="6" style="51" customWidth="1"/>
    <col min="5" max="5" width="12.140625" style="51" customWidth="1"/>
    <col min="6" max="6" width="13" style="51" customWidth="1"/>
    <col min="7" max="8" width="5" style="51" customWidth="1"/>
    <col min="9" max="9" width="6.140625" style="117" customWidth="1"/>
    <col min="10" max="10" width="14.42578125" style="117" customWidth="1"/>
    <col min="11" max="12" width="11.42578125" style="51"/>
    <col min="13" max="13" width="44.7109375" style="51" customWidth="1"/>
    <col min="14" max="18" width="2" style="59" customWidth="1"/>
    <col min="19" max="19" width="9.140625" style="108" customWidth="1"/>
    <col min="20" max="23" width="11.42578125" style="28"/>
    <col min="24" max="26" width="11.42578125" style="59"/>
    <col min="27" max="16384" width="11.42578125" style="51"/>
  </cols>
  <sheetData>
    <row r="1" spans="1:24" x14ac:dyDescent="0.25">
      <c r="S1" s="108" t="s">
        <v>164</v>
      </c>
      <c r="U1" s="28">
        <v>0</v>
      </c>
    </row>
    <row r="2" spans="1:24" s="23" customFormat="1" ht="3" customHeight="1" x14ac:dyDescent="0.25">
      <c r="A2" s="23" t="s">
        <v>24</v>
      </c>
      <c r="B2" s="23" t="s">
        <v>24</v>
      </c>
      <c r="C2" s="23" t="s">
        <v>24</v>
      </c>
      <c r="D2" s="23" t="s">
        <v>24</v>
      </c>
      <c r="E2" s="23" t="s">
        <v>24</v>
      </c>
      <c r="F2" s="23" t="s">
        <v>24</v>
      </c>
      <c r="G2" s="23" t="s">
        <v>24</v>
      </c>
      <c r="H2" s="23" t="s">
        <v>24</v>
      </c>
      <c r="I2" s="118" t="s">
        <v>24</v>
      </c>
      <c r="J2" s="118" t="s">
        <v>24</v>
      </c>
      <c r="K2" s="23" t="s">
        <v>24</v>
      </c>
      <c r="L2" s="53" t="s">
        <v>24</v>
      </c>
      <c r="M2" s="25" t="s">
        <v>24</v>
      </c>
      <c r="N2" s="23" t="s">
        <v>24</v>
      </c>
      <c r="O2" s="23" t="s">
        <v>24</v>
      </c>
      <c r="P2" s="23" t="s">
        <v>24</v>
      </c>
      <c r="Q2" s="23" t="s">
        <v>24</v>
      </c>
      <c r="R2" s="23" t="s">
        <v>24</v>
      </c>
      <c r="S2" s="108"/>
      <c r="T2" s="28"/>
      <c r="U2" s="28"/>
      <c r="V2" s="28"/>
      <c r="W2" s="28"/>
      <c r="X2" s="59"/>
    </row>
    <row r="3" spans="1:24" ht="18" x14ac:dyDescent="0.25">
      <c r="B3" s="207" t="s">
        <v>180</v>
      </c>
      <c r="C3" s="153"/>
      <c r="D3" s="153"/>
      <c r="E3" s="153"/>
      <c r="F3" s="153"/>
      <c r="G3" s="153"/>
      <c r="H3" s="153"/>
      <c r="I3" s="153"/>
      <c r="J3" s="153"/>
      <c r="U3" s="28">
        <f>SUM(V:V)</f>
        <v>0</v>
      </c>
    </row>
    <row r="4" spans="1:24" ht="15.75" x14ac:dyDescent="0.25">
      <c r="B4" s="64"/>
      <c r="M4" s="54" t="s">
        <v>7</v>
      </c>
    </row>
    <row r="5" spans="1:24" x14ac:dyDescent="0.25">
      <c r="B5" s="123" t="s">
        <v>71</v>
      </c>
      <c r="G5" s="66" t="s">
        <v>74</v>
      </c>
      <c r="H5" s="66" t="s">
        <v>61</v>
      </c>
      <c r="I5" s="222" t="s">
        <v>4</v>
      </c>
      <c r="J5" s="222"/>
      <c r="L5" s="15" t="s">
        <v>11</v>
      </c>
    </row>
    <row r="6" spans="1:24" ht="64.5" customHeight="1" x14ac:dyDescent="0.25">
      <c r="B6" s="158" t="s">
        <v>150</v>
      </c>
      <c r="C6" s="158"/>
      <c r="D6" s="158"/>
      <c r="E6" s="158"/>
      <c r="F6" s="158"/>
      <c r="G6" s="58"/>
      <c r="H6" s="58" t="s">
        <v>12</v>
      </c>
      <c r="I6" s="178" t="s">
        <v>322</v>
      </c>
      <c r="J6" s="151"/>
      <c r="L6" s="14" t="str">
        <f>CONCATENATE("(",LEN(I6),")")</f>
        <v>(337)</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8">
        <v>77</v>
      </c>
      <c r="V6" s="28">
        <f>IF(OR(AND(G6="", H6&lt;&gt;"", I6&lt;&gt;""), AND(G6&lt;&gt;"", H6="")), 0, 1)</f>
        <v>0</v>
      </c>
    </row>
    <row r="7" spans="1:24" x14ac:dyDescent="0.25">
      <c r="B7" s="77"/>
      <c r="C7" s="77"/>
      <c r="D7" s="77"/>
      <c r="E7" s="77"/>
      <c r="F7" s="77"/>
      <c r="G7" s="78"/>
      <c r="H7" s="78"/>
      <c r="I7" s="119"/>
      <c r="J7" s="119"/>
      <c r="L7" s="14"/>
      <c r="M7" s="52"/>
    </row>
    <row r="8" spans="1:24" ht="35.25" customHeight="1" x14ac:dyDescent="0.25">
      <c r="B8" s="179" t="s">
        <v>151</v>
      </c>
      <c r="C8" s="179"/>
      <c r="D8" s="179"/>
      <c r="E8" s="179"/>
      <c r="F8" s="179"/>
      <c r="G8" s="179"/>
      <c r="H8" s="179"/>
      <c r="I8" s="179"/>
      <c r="J8" s="179"/>
    </row>
    <row r="9" spans="1:24" x14ac:dyDescent="0.25">
      <c r="B9" s="163" t="s">
        <v>152</v>
      </c>
      <c r="C9" s="163"/>
      <c r="D9" s="163"/>
      <c r="E9" s="163"/>
      <c r="F9" s="163"/>
      <c r="G9" s="163" t="s">
        <v>153</v>
      </c>
      <c r="H9" s="163"/>
      <c r="I9" s="163"/>
      <c r="J9" s="163"/>
    </row>
    <row r="10" spans="1:24" ht="50.1" customHeight="1" x14ac:dyDescent="0.25">
      <c r="B10" s="168"/>
      <c r="C10" s="168"/>
      <c r="D10" s="168"/>
      <c r="E10" s="168"/>
      <c r="F10" s="168"/>
      <c r="G10" s="168"/>
      <c r="H10" s="168"/>
      <c r="I10" s="168"/>
      <c r="J10" s="168"/>
      <c r="M10" s="62"/>
      <c r="S10" s="108">
        <v>147</v>
      </c>
    </row>
    <row r="11" spans="1:24" x14ac:dyDescent="0.25">
      <c r="B11" s="68"/>
      <c r="C11" s="69"/>
    </row>
    <row r="12" spans="1:24" x14ac:dyDescent="0.25">
      <c r="B12" s="123" t="s">
        <v>72</v>
      </c>
      <c r="G12" s="66" t="s">
        <v>74</v>
      </c>
      <c r="H12" s="66" t="s">
        <v>61</v>
      </c>
      <c r="I12" s="154" t="s">
        <v>4</v>
      </c>
      <c r="J12" s="155"/>
      <c r="L12" s="15" t="s">
        <v>11</v>
      </c>
    </row>
    <row r="13" spans="1:24" ht="54" customHeight="1" x14ac:dyDescent="0.25">
      <c r="B13" s="158" t="s">
        <v>154</v>
      </c>
      <c r="C13" s="158"/>
      <c r="D13" s="158"/>
      <c r="E13" s="158"/>
      <c r="F13" s="158"/>
      <c r="G13" s="58" t="s">
        <v>12</v>
      </c>
      <c r="H13" s="58"/>
      <c r="I13" s="178" t="s">
        <v>289</v>
      </c>
      <c r="J13" s="151"/>
      <c r="L13" s="14" t="str">
        <f>CONCATENATE("(",LEN(I13),")")</f>
        <v>(147)</v>
      </c>
      <c r="M13" s="52" t="str">
        <f>IF(COUNTA(G13:H13)&lt;&gt;1,CONCATENATE("(Si/No) Marcar con 'X' solo uno de los campos.",CHAR(10),"(Explicación) Longitud máxima de ",Explicacion_LongMaximo2," caracteres"),IF(AND(UPPER(H13)="X",LEN(I13)=0),CONCATENATE("(*) Completar la celda de Explicación.",CHAR(10),"Longitud máxima de ",Explicacion_LongMaximo2," caracteres"),""))</f>
        <v/>
      </c>
      <c r="S13" s="108">
        <v>78</v>
      </c>
      <c r="V13" s="28">
        <f>IF(OR(AND(G13="", H13&lt;&gt;"", I13&lt;&gt;""), AND(G13&lt;&gt;"", H13="")), 0, 1)</f>
        <v>0</v>
      </c>
    </row>
    <row r="15" spans="1:24" ht="35.25" customHeight="1" x14ac:dyDescent="0.25">
      <c r="B15" s="179" t="s">
        <v>155</v>
      </c>
      <c r="C15" s="179"/>
      <c r="D15" s="179"/>
      <c r="E15" s="179"/>
      <c r="F15" s="179"/>
      <c r="G15" s="179"/>
      <c r="H15" s="179"/>
      <c r="I15" s="179"/>
      <c r="J15" s="179"/>
    </row>
    <row r="16" spans="1:24" x14ac:dyDescent="0.25">
      <c r="B16" s="163" t="s">
        <v>156</v>
      </c>
      <c r="C16" s="163"/>
      <c r="D16" s="163"/>
      <c r="E16" s="163"/>
      <c r="F16" s="163"/>
      <c r="G16" s="163" t="s">
        <v>153</v>
      </c>
      <c r="H16" s="163"/>
      <c r="I16" s="163"/>
      <c r="J16" s="163"/>
    </row>
    <row r="17" spans="2:19" ht="50.1" customHeight="1" x14ac:dyDescent="0.25">
      <c r="B17" s="168" t="s">
        <v>323</v>
      </c>
      <c r="C17" s="168"/>
      <c r="D17" s="168"/>
      <c r="E17" s="168"/>
      <c r="F17" s="168"/>
      <c r="G17" s="223" t="s">
        <v>309</v>
      </c>
      <c r="H17" s="168"/>
      <c r="I17" s="168"/>
      <c r="J17" s="168"/>
      <c r="M17" s="62"/>
      <c r="S17" s="108">
        <v>148</v>
      </c>
    </row>
  </sheetData>
  <sheetProtection algorithmName="SHA-512" hashValue="VaXhY8sBeoGuq/ZQZspbLEwCo/UbHTQj6Gi/fhjg0dJWwKpTJk+uFDI3ut33+jdCvCaMO5PXXDpe2R5RdCIM2g==" saltValue="jYPnkOlyZzwVtUF5uZblOw==" spinCount="100000" sheet="1" objects="1" scenarios="1" formatCells="0"/>
  <mergeCells count="17">
    <mergeCell ref="B17:F17"/>
    <mergeCell ref="G17:J17"/>
    <mergeCell ref="I12:J12"/>
    <mergeCell ref="B13:F13"/>
    <mergeCell ref="I13:J13"/>
    <mergeCell ref="B6:F6"/>
    <mergeCell ref="I6:J6"/>
    <mergeCell ref="B3:J3"/>
    <mergeCell ref="B15:J15"/>
    <mergeCell ref="B16:F16"/>
    <mergeCell ref="G16:J16"/>
    <mergeCell ref="B8:J8"/>
    <mergeCell ref="B9:F9"/>
    <mergeCell ref="G9:J9"/>
    <mergeCell ref="B10:F10"/>
    <mergeCell ref="G10:J10"/>
    <mergeCell ref="I5:J5"/>
  </mergeCells>
  <dataValidations count="3">
    <dataValidation type="custom" allowBlank="1" showInputMessage="1" showErrorMessage="1" error="Valor NO válido" prompt="Ingrese &quot;X&quot;" sqref="G6:H6 G13:H13" xr:uid="{00000000-0002-0000-0900-000000000000}">
      <formula1>COUNTIF(Respuesta_SINO,TRIM(CELL("contents")))=1</formula1>
    </dataValidation>
    <dataValidation type="textLength" allowBlank="1" showErrorMessage="1" error="Cantidad de caracteres NO valido." sqref="I6:J6 I13:J13" xr:uid="{00000000-0002-0000-0900-000001000000}">
      <formula1>Explicacion_LongMinimo</formula1>
      <formula2>Explicacion_LongMaximo2</formula2>
    </dataValidation>
    <dataValidation type="textLength" allowBlank="1" showErrorMessage="1" error="Cantidad de caracteres NO válido." sqref="B10:J10 B17:J17" xr:uid="{00000000-0002-0000-0900-000002000000}">
      <formula1>Explicacion_LongMinimo</formula1>
      <formula2>Explicacion_LongMaximo</formula2>
    </dataValidation>
  </dataValidations>
  <hyperlinks>
    <hyperlink ref="M4" location="Principal!A1" display="Ir al Princimal" xr:uid="{00000000-0004-0000-0900-000000000000}"/>
  </hyperlinks>
  <pageMargins left="0.7" right="0.7" top="0.75" bottom="0.75" header="0.3" footer="0.3"/>
  <pageSetup paperSize="9" scale="98" orientation="portrait" r:id="rId1"/>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8"/>
  <dimension ref="A1:AC78"/>
  <sheetViews>
    <sheetView workbookViewId="0">
      <selection activeCell="AC7" sqref="AC7"/>
    </sheetView>
  </sheetViews>
  <sheetFormatPr baseColWidth="10" defaultColWidth="11.42578125" defaultRowHeight="12.75" x14ac:dyDescent="0.2"/>
  <cols>
    <col min="1" max="1" width="9" style="31" bestFit="1" customWidth="1"/>
    <col min="2" max="2" width="10.5703125" style="31" bestFit="1" customWidth="1"/>
    <col min="3" max="3" width="10.42578125" style="31" bestFit="1" customWidth="1"/>
    <col min="4" max="11" width="5" style="31" bestFit="1" customWidth="1"/>
    <col min="12" max="14" width="6" style="31" bestFit="1" customWidth="1"/>
    <col min="15" max="15" width="1.85546875" style="31" bestFit="1" customWidth="1"/>
    <col min="16" max="16" width="5" style="31" bestFit="1" customWidth="1"/>
    <col min="17" max="18" width="4" style="31" bestFit="1" customWidth="1"/>
    <col min="19" max="19" width="2.7109375" style="31" bestFit="1" customWidth="1"/>
    <col min="20" max="20" width="3" style="31" bestFit="1" customWidth="1"/>
    <col min="21" max="24" width="2.7109375" style="31" bestFit="1" customWidth="1"/>
    <col min="25" max="27" width="3.7109375" style="31" bestFit="1" customWidth="1"/>
    <col min="28" max="28" width="1.85546875" style="31" bestFit="1" customWidth="1"/>
    <col min="29" max="29" width="8.7109375" style="31" bestFit="1" customWidth="1"/>
    <col min="30" max="30" width="10.140625" style="31" bestFit="1" customWidth="1"/>
    <col min="31" max="16384" width="11.42578125" style="31"/>
  </cols>
  <sheetData>
    <row r="1" spans="1:29" x14ac:dyDescent="0.2">
      <c r="A1" s="29" t="s">
        <v>25</v>
      </c>
      <c r="B1" s="29" t="s">
        <v>26</v>
      </c>
      <c r="C1" s="29" t="s">
        <v>27</v>
      </c>
      <c r="D1" s="29" t="s">
        <v>28</v>
      </c>
      <c r="E1" s="29" t="s">
        <v>29</v>
      </c>
      <c r="F1" s="29" t="s">
        <v>30</v>
      </c>
      <c r="G1" s="29" t="s">
        <v>31</v>
      </c>
      <c r="H1" s="29" t="s">
        <v>32</v>
      </c>
      <c r="I1" s="29" t="s">
        <v>33</v>
      </c>
      <c r="J1" s="29" t="s">
        <v>34</v>
      </c>
      <c r="K1" s="29" t="s">
        <v>35</v>
      </c>
      <c r="L1" s="29" t="s">
        <v>36</v>
      </c>
      <c r="M1" s="29" t="s">
        <v>37</v>
      </c>
      <c r="N1" s="29" t="s">
        <v>38</v>
      </c>
      <c r="O1" s="29" t="s">
        <v>39</v>
      </c>
      <c r="P1" s="29" t="s">
        <v>40</v>
      </c>
      <c r="Q1" s="29" t="s">
        <v>41</v>
      </c>
      <c r="R1" s="29" t="s">
        <v>42</v>
      </c>
      <c r="S1" s="29" t="s">
        <v>43</v>
      </c>
      <c r="T1" s="29" t="s">
        <v>44</v>
      </c>
      <c r="U1" s="29" t="s">
        <v>45</v>
      </c>
      <c r="V1" s="29" t="s">
        <v>46</v>
      </c>
      <c r="W1" s="29" t="s">
        <v>47</v>
      </c>
      <c r="X1" s="29" t="s">
        <v>48</v>
      </c>
      <c r="Y1" s="29" t="s">
        <v>49</v>
      </c>
      <c r="Z1" s="29" t="s">
        <v>50</v>
      </c>
      <c r="AA1" s="29" t="s">
        <v>51</v>
      </c>
      <c r="AB1" s="29" t="s">
        <v>52</v>
      </c>
      <c r="AC1" s="30" t="s">
        <v>53</v>
      </c>
    </row>
    <row r="2" spans="1:29" x14ac:dyDescent="0.2">
      <c r="A2" s="31" t="s">
        <v>54</v>
      </c>
      <c r="B2" s="31">
        <v>1</v>
      </c>
      <c r="C2" s="32">
        <f>LEN(Principal!B6)</f>
        <v>23</v>
      </c>
      <c r="D2" s="32"/>
      <c r="E2" s="32"/>
      <c r="F2" s="32"/>
      <c r="G2" s="32"/>
      <c r="H2" s="32"/>
      <c r="I2" s="32"/>
      <c r="J2" s="32"/>
      <c r="K2" s="32"/>
      <c r="L2" s="32"/>
      <c r="M2" s="32"/>
      <c r="N2" s="32"/>
      <c r="P2" s="32">
        <v>81</v>
      </c>
      <c r="Q2" s="32"/>
      <c r="R2" s="32"/>
      <c r="S2" s="32"/>
      <c r="T2" s="32"/>
      <c r="U2" s="32"/>
      <c r="V2" s="32"/>
      <c r="W2" s="32"/>
      <c r="X2" s="32"/>
      <c r="Y2" s="32"/>
      <c r="Z2" s="32"/>
      <c r="AA2" s="32"/>
      <c r="AC2" s="32">
        <f t="shared" ref="AC2:AC78" si="0">IF(OR(C2&gt;P2,D2&gt;Q2,E2&gt;R2),1,0)</f>
        <v>0</v>
      </c>
    </row>
    <row r="3" spans="1:29" x14ac:dyDescent="0.2">
      <c r="A3" s="31" t="s">
        <v>54</v>
      </c>
      <c r="B3" s="31">
        <v>2</v>
      </c>
      <c r="C3" s="32">
        <f>LEN(Principal!D8)</f>
        <v>4</v>
      </c>
      <c r="D3" s="32"/>
      <c r="E3" s="32"/>
      <c r="F3" s="32"/>
      <c r="G3" s="32"/>
      <c r="H3" s="32"/>
      <c r="I3" s="32"/>
      <c r="J3" s="32"/>
      <c r="K3" s="32"/>
      <c r="L3" s="32"/>
      <c r="M3" s="32"/>
      <c r="N3" s="32"/>
      <c r="P3" s="32">
        <v>4</v>
      </c>
      <c r="Q3" s="32"/>
      <c r="R3" s="32"/>
      <c r="S3" s="32"/>
      <c r="T3" s="32"/>
      <c r="U3" s="32"/>
      <c r="V3" s="32"/>
      <c r="W3" s="32"/>
      <c r="X3" s="32"/>
      <c r="Y3" s="32"/>
      <c r="Z3" s="32"/>
      <c r="AA3" s="32"/>
      <c r="AC3" s="32">
        <f t="shared" si="0"/>
        <v>0</v>
      </c>
    </row>
    <row r="4" spans="1:29" x14ac:dyDescent="0.2">
      <c r="A4" s="31" t="s">
        <v>54</v>
      </c>
      <c r="B4" s="31">
        <v>3</v>
      </c>
      <c r="C4" s="32">
        <f>LEN(Principal!D10)</f>
        <v>15</v>
      </c>
      <c r="D4" s="32"/>
      <c r="E4" s="32"/>
      <c r="F4" s="32"/>
      <c r="G4" s="32"/>
      <c r="H4" s="32"/>
      <c r="I4" s="32"/>
      <c r="J4" s="32"/>
      <c r="K4" s="32"/>
      <c r="L4" s="32"/>
      <c r="M4" s="32"/>
      <c r="N4" s="32"/>
      <c r="P4" s="32">
        <v>52</v>
      </c>
      <c r="Q4" s="32"/>
      <c r="R4" s="32"/>
      <c r="S4" s="32"/>
      <c r="T4" s="32"/>
      <c r="U4" s="32"/>
      <c r="V4" s="32"/>
      <c r="W4" s="32"/>
      <c r="X4" s="32"/>
      <c r="Y4" s="32"/>
      <c r="Z4" s="32"/>
      <c r="AA4" s="32"/>
      <c r="AC4" s="32">
        <f t="shared" si="0"/>
        <v>0</v>
      </c>
    </row>
    <row r="5" spans="1:29" x14ac:dyDescent="0.2">
      <c r="A5" s="31" t="s">
        <v>54</v>
      </c>
      <c r="B5" s="31">
        <v>4</v>
      </c>
      <c r="C5" s="32">
        <f>LEN(Principal!D12)</f>
        <v>0</v>
      </c>
      <c r="D5" s="32"/>
      <c r="E5" s="32"/>
      <c r="F5" s="32"/>
      <c r="G5" s="32"/>
      <c r="H5" s="32"/>
      <c r="I5" s="32"/>
      <c r="J5" s="32"/>
      <c r="K5" s="32"/>
      <c r="L5" s="32"/>
      <c r="M5" s="32"/>
      <c r="N5" s="32"/>
      <c r="P5" s="32">
        <v>133</v>
      </c>
      <c r="Q5" s="32"/>
      <c r="R5" s="32"/>
      <c r="S5" s="32"/>
      <c r="T5" s="32"/>
      <c r="U5" s="32"/>
      <c r="V5" s="32"/>
      <c r="W5" s="32"/>
      <c r="X5" s="32"/>
      <c r="Y5" s="32"/>
      <c r="Z5" s="32"/>
      <c r="AA5" s="32"/>
      <c r="AC5" s="32">
        <f t="shared" si="0"/>
        <v>0</v>
      </c>
    </row>
    <row r="6" spans="1:29" x14ac:dyDescent="0.2">
      <c r="A6" s="31" t="s">
        <v>54</v>
      </c>
      <c r="B6" s="31">
        <v>5</v>
      </c>
      <c r="C6" s="32">
        <f>LEN(Principal!C14)</f>
        <v>0</v>
      </c>
      <c r="D6" s="32"/>
      <c r="E6" s="32"/>
      <c r="F6" s="32"/>
      <c r="G6" s="32"/>
      <c r="H6" s="32"/>
      <c r="I6" s="32"/>
      <c r="J6" s="32"/>
      <c r="K6" s="32"/>
      <c r="L6" s="32"/>
      <c r="M6" s="32"/>
      <c r="N6" s="32"/>
      <c r="P6" s="32">
        <v>10</v>
      </c>
      <c r="Q6" s="32"/>
      <c r="R6" s="32"/>
      <c r="S6" s="32"/>
      <c r="T6" s="32"/>
      <c r="U6" s="32"/>
      <c r="V6" s="32"/>
      <c r="W6" s="32"/>
      <c r="X6" s="32"/>
      <c r="Y6" s="32"/>
      <c r="Z6" s="32"/>
      <c r="AA6" s="32"/>
      <c r="AC6" s="32">
        <f t="shared" si="0"/>
        <v>0</v>
      </c>
    </row>
    <row r="7" spans="1:29" x14ac:dyDescent="0.2">
      <c r="A7" s="31">
        <v>1</v>
      </c>
      <c r="B7" s="31">
        <v>54</v>
      </c>
      <c r="C7" s="32"/>
      <c r="D7" s="32"/>
      <c r="E7" s="32">
        <f>LEN('1'!I7)</f>
        <v>736</v>
      </c>
      <c r="F7" s="32"/>
      <c r="G7" s="32"/>
      <c r="H7" s="32"/>
      <c r="I7" s="32"/>
      <c r="J7" s="32"/>
      <c r="K7" s="32"/>
      <c r="L7" s="32"/>
      <c r="M7" s="32"/>
      <c r="N7" s="32"/>
      <c r="P7" s="32"/>
      <c r="Q7" s="32"/>
      <c r="R7" s="32">
        <v>91</v>
      </c>
      <c r="S7" s="32"/>
      <c r="T7" s="32"/>
      <c r="U7" s="32"/>
      <c r="V7" s="32"/>
      <c r="W7" s="32"/>
      <c r="X7" s="32"/>
      <c r="Y7" s="32"/>
      <c r="Z7" s="32"/>
      <c r="AA7" s="32"/>
      <c r="AC7" s="32">
        <f t="shared" si="0"/>
        <v>1</v>
      </c>
    </row>
    <row r="8" spans="1:29" x14ac:dyDescent="0.2">
      <c r="A8" s="31">
        <v>1</v>
      </c>
      <c r="B8" s="31">
        <v>79</v>
      </c>
      <c r="C8" s="32">
        <f>LEN('1'!B11)</f>
        <v>41</v>
      </c>
      <c r="D8" s="32"/>
      <c r="E8" s="32"/>
      <c r="F8" s="32"/>
      <c r="G8" s="32"/>
      <c r="H8" s="32"/>
      <c r="I8" s="32"/>
      <c r="J8" s="32"/>
      <c r="K8" s="32"/>
      <c r="L8" s="32"/>
      <c r="M8" s="32"/>
      <c r="N8" s="32"/>
      <c r="P8" s="32">
        <v>28</v>
      </c>
      <c r="Q8" s="32"/>
      <c r="R8" s="32"/>
      <c r="S8" s="32"/>
      <c r="T8" s="32"/>
      <c r="U8" s="32"/>
      <c r="V8" s="32"/>
      <c r="W8" s="32"/>
      <c r="X8" s="32"/>
      <c r="Y8" s="32"/>
      <c r="Z8" s="32"/>
      <c r="AA8" s="32"/>
      <c r="AC8" s="32">
        <f t="shared" si="0"/>
        <v>1</v>
      </c>
    </row>
    <row r="9" spans="1:29" x14ac:dyDescent="0.2">
      <c r="A9" s="31">
        <v>1</v>
      </c>
      <c r="B9" s="31">
        <v>80</v>
      </c>
      <c r="C9" s="32"/>
      <c r="D9" s="32"/>
      <c r="E9" s="32">
        <f>LEN('1'!I15)</f>
        <v>90</v>
      </c>
      <c r="F9" s="32"/>
      <c r="G9" s="32"/>
      <c r="H9" s="32"/>
      <c r="I9" s="32"/>
      <c r="J9" s="32"/>
      <c r="K9" s="32"/>
      <c r="L9" s="32"/>
      <c r="M9" s="32"/>
      <c r="N9" s="32"/>
      <c r="P9" s="32"/>
      <c r="Q9" s="32"/>
      <c r="R9" s="32">
        <v>91</v>
      </c>
      <c r="S9" s="32"/>
      <c r="T9" s="32"/>
      <c r="U9" s="32"/>
      <c r="V9" s="32"/>
      <c r="W9" s="32"/>
      <c r="X9" s="32"/>
      <c r="Y9" s="32"/>
      <c r="Z9" s="32"/>
      <c r="AA9" s="32"/>
      <c r="AC9" s="32">
        <f t="shared" si="0"/>
        <v>0</v>
      </c>
    </row>
    <row r="10" spans="1:29" x14ac:dyDescent="0.2">
      <c r="A10" s="31">
        <v>1</v>
      </c>
      <c r="B10" s="31">
        <v>81</v>
      </c>
      <c r="C10" s="32"/>
      <c r="D10" s="32"/>
      <c r="E10" s="32">
        <f>LEN('1'!I16)</f>
        <v>366</v>
      </c>
      <c r="F10" s="32"/>
      <c r="G10" s="32"/>
      <c r="H10" s="32"/>
      <c r="I10" s="32"/>
      <c r="J10" s="32"/>
      <c r="K10" s="32"/>
      <c r="L10" s="32"/>
      <c r="M10" s="32"/>
      <c r="N10" s="32"/>
      <c r="P10" s="32"/>
      <c r="Q10" s="32"/>
      <c r="R10" s="32">
        <v>91</v>
      </c>
      <c r="S10" s="32"/>
      <c r="T10" s="32"/>
      <c r="U10" s="32"/>
      <c r="V10" s="32"/>
      <c r="W10" s="32"/>
      <c r="X10" s="32"/>
      <c r="Y10" s="32"/>
      <c r="Z10" s="32"/>
      <c r="AA10" s="32"/>
      <c r="AC10" s="32">
        <f t="shared" si="0"/>
        <v>1</v>
      </c>
    </row>
    <row r="11" spans="1:29" x14ac:dyDescent="0.2">
      <c r="A11" s="31">
        <v>1</v>
      </c>
      <c r="B11" s="31">
        <v>82</v>
      </c>
      <c r="C11" s="32"/>
      <c r="D11" s="32"/>
      <c r="E11" s="32">
        <f>LEN('1'!I17)</f>
        <v>454</v>
      </c>
      <c r="F11" s="32"/>
      <c r="G11" s="32"/>
      <c r="H11" s="32"/>
      <c r="I11" s="32"/>
      <c r="J11" s="32"/>
      <c r="K11" s="32"/>
      <c r="L11" s="32"/>
      <c r="M11" s="32"/>
      <c r="N11" s="32"/>
      <c r="P11" s="32"/>
      <c r="Q11" s="32"/>
      <c r="R11" s="32">
        <v>91</v>
      </c>
      <c r="S11" s="32"/>
      <c r="T11" s="32"/>
      <c r="U11" s="32"/>
      <c r="V11" s="32"/>
      <c r="W11" s="32"/>
      <c r="X11" s="32"/>
      <c r="Y11" s="32"/>
      <c r="Z11" s="32"/>
      <c r="AA11" s="32"/>
      <c r="AC11" s="32">
        <f t="shared" si="0"/>
        <v>1</v>
      </c>
    </row>
    <row r="12" spans="1:29" x14ac:dyDescent="0.2">
      <c r="A12" s="31">
        <v>1</v>
      </c>
      <c r="B12" s="31">
        <v>55</v>
      </c>
      <c r="C12" s="32"/>
      <c r="D12" s="32"/>
      <c r="E12" s="32">
        <f>LEN('1'!I21)</f>
        <v>377</v>
      </c>
      <c r="F12" s="32"/>
      <c r="G12" s="32"/>
      <c r="H12" s="32"/>
      <c r="I12" s="32"/>
      <c r="J12" s="32"/>
      <c r="K12" s="32"/>
      <c r="L12" s="32"/>
      <c r="M12" s="32"/>
      <c r="N12" s="32"/>
      <c r="P12" s="32"/>
      <c r="Q12" s="32"/>
      <c r="R12" s="32">
        <v>91</v>
      </c>
      <c r="S12" s="32"/>
      <c r="T12" s="32"/>
      <c r="U12" s="32"/>
      <c r="V12" s="32"/>
      <c r="W12" s="32"/>
      <c r="X12" s="32"/>
      <c r="Y12" s="32"/>
      <c r="Z12" s="32"/>
      <c r="AA12" s="32"/>
      <c r="AC12" s="32">
        <f t="shared" si="0"/>
        <v>1</v>
      </c>
    </row>
    <row r="13" spans="1:29" x14ac:dyDescent="0.2">
      <c r="A13" s="31">
        <v>1</v>
      </c>
      <c r="B13" s="31">
        <v>83</v>
      </c>
      <c r="C13" s="32">
        <f>LEN('1'!B25)</f>
        <v>0</v>
      </c>
      <c r="D13" s="32">
        <f>LEN('1'!G25)</f>
        <v>0</v>
      </c>
      <c r="E13" s="32"/>
      <c r="F13" s="32"/>
      <c r="G13" s="32"/>
      <c r="H13" s="32"/>
      <c r="I13" s="32"/>
      <c r="J13" s="32"/>
      <c r="K13" s="32"/>
      <c r="L13" s="32"/>
      <c r="M13" s="32"/>
      <c r="N13" s="32"/>
      <c r="P13" s="32">
        <v>273</v>
      </c>
      <c r="Q13" s="32">
        <v>219</v>
      </c>
      <c r="R13" s="32"/>
      <c r="S13" s="32"/>
      <c r="T13" s="32"/>
      <c r="U13" s="32"/>
      <c r="V13" s="32"/>
      <c r="W13" s="32"/>
      <c r="X13" s="32"/>
      <c r="Y13" s="32"/>
      <c r="Z13" s="32"/>
      <c r="AA13" s="32"/>
      <c r="AC13" s="32">
        <f t="shared" si="0"/>
        <v>0</v>
      </c>
    </row>
    <row r="14" spans="1:29" x14ac:dyDescent="0.2">
      <c r="A14" s="31">
        <v>1</v>
      </c>
      <c r="B14" s="31">
        <v>84</v>
      </c>
      <c r="C14" s="32">
        <f>LEN('1'!B29)</f>
        <v>0</v>
      </c>
      <c r="D14" s="32">
        <f>LEN('1'!G29)</f>
        <v>0</v>
      </c>
      <c r="E14" s="32"/>
      <c r="F14" s="32"/>
      <c r="G14" s="32"/>
      <c r="H14" s="32"/>
      <c r="I14" s="32"/>
      <c r="J14" s="32"/>
      <c r="K14" s="32"/>
      <c r="L14" s="32"/>
      <c r="M14" s="32"/>
      <c r="N14" s="32"/>
      <c r="P14" s="32">
        <v>273</v>
      </c>
      <c r="Q14" s="32">
        <v>219</v>
      </c>
      <c r="R14" s="32"/>
      <c r="S14" s="32"/>
      <c r="T14" s="32"/>
      <c r="U14" s="32"/>
      <c r="V14" s="32"/>
      <c r="W14" s="32"/>
      <c r="X14" s="32"/>
      <c r="Y14" s="32"/>
      <c r="Z14" s="32"/>
      <c r="AA14" s="32"/>
      <c r="AC14" s="32">
        <f t="shared" si="0"/>
        <v>0</v>
      </c>
    </row>
    <row r="15" spans="1:29" x14ac:dyDescent="0.2">
      <c r="A15" s="31">
        <v>2</v>
      </c>
      <c r="B15" s="31">
        <v>56</v>
      </c>
      <c r="C15" s="32"/>
      <c r="D15" s="32"/>
      <c r="E15" s="32">
        <f>LEN('2'!I6)</f>
        <v>112</v>
      </c>
      <c r="F15" s="32"/>
      <c r="G15" s="32"/>
      <c r="H15" s="32"/>
      <c r="I15" s="32"/>
      <c r="J15" s="32"/>
      <c r="K15" s="32"/>
      <c r="L15" s="32"/>
      <c r="M15" s="32"/>
      <c r="N15" s="32"/>
      <c r="P15" s="32"/>
      <c r="Q15" s="32"/>
      <c r="R15" s="32">
        <v>91</v>
      </c>
      <c r="S15" s="32"/>
      <c r="T15" s="32"/>
      <c r="U15" s="32"/>
      <c r="V15" s="32"/>
      <c r="W15" s="32"/>
      <c r="X15" s="32"/>
      <c r="Y15" s="32"/>
      <c r="Z15" s="32"/>
      <c r="AA15" s="32"/>
      <c r="AC15" s="32">
        <f t="shared" si="0"/>
        <v>1</v>
      </c>
    </row>
    <row r="16" spans="1:29" x14ac:dyDescent="0.2">
      <c r="A16" s="31">
        <v>2</v>
      </c>
      <c r="B16" s="31">
        <v>85</v>
      </c>
      <c r="C16" s="32">
        <f>LEN('2'!G10)</f>
        <v>161</v>
      </c>
      <c r="D16" s="32"/>
      <c r="E16" s="32"/>
      <c r="F16" s="32"/>
      <c r="G16" s="32"/>
      <c r="H16" s="32"/>
      <c r="I16" s="32"/>
      <c r="J16" s="32"/>
      <c r="K16" s="32"/>
      <c r="L16" s="32"/>
      <c r="M16" s="32"/>
      <c r="N16" s="32"/>
      <c r="P16" s="32">
        <v>286</v>
      </c>
      <c r="Q16" s="32"/>
      <c r="R16" s="32"/>
      <c r="S16" s="32"/>
      <c r="T16" s="32"/>
      <c r="U16" s="32"/>
      <c r="V16" s="32"/>
      <c r="W16" s="32"/>
      <c r="X16" s="32"/>
      <c r="Y16" s="32"/>
      <c r="Z16" s="32"/>
      <c r="AA16" s="32"/>
      <c r="AC16" s="32">
        <f t="shared" si="0"/>
        <v>0</v>
      </c>
    </row>
    <row r="17" spans="1:29" x14ac:dyDescent="0.2">
      <c r="A17" s="31">
        <v>2</v>
      </c>
      <c r="B17" s="31">
        <v>86</v>
      </c>
      <c r="C17" s="32">
        <f>LEN('2'!G11)</f>
        <v>190</v>
      </c>
      <c r="D17" s="32"/>
      <c r="E17" s="32"/>
      <c r="F17" s="32"/>
      <c r="G17" s="32"/>
      <c r="H17" s="32"/>
      <c r="I17" s="32"/>
      <c r="J17" s="32"/>
      <c r="K17" s="32"/>
      <c r="L17" s="32"/>
      <c r="M17" s="32"/>
      <c r="N17" s="32"/>
      <c r="P17" s="32">
        <v>286</v>
      </c>
      <c r="Q17" s="32"/>
      <c r="R17" s="32"/>
      <c r="S17" s="32"/>
      <c r="T17" s="32"/>
      <c r="U17" s="32"/>
      <c r="V17" s="32"/>
      <c r="W17" s="32"/>
      <c r="X17" s="32"/>
      <c r="Y17" s="32"/>
      <c r="Z17" s="32"/>
      <c r="AA17" s="32"/>
      <c r="AC17" s="32">
        <f t="shared" si="0"/>
        <v>0</v>
      </c>
    </row>
    <row r="18" spans="1:29" x14ac:dyDescent="0.2">
      <c r="A18" s="31">
        <v>2</v>
      </c>
      <c r="B18" s="31">
        <v>57</v>
      </c>
      <c r="C18" s="32"/>
      <c r="D18" s="32"/>
      <c r="E18" s="32">
        <f>LEN('2'!I25)</f>
        <v>203</v>
      </c>
      <c r="F18" s="32"/>
      <c r="G18" s="32"/>
      <c r="H18" s="32"/>
      <c r="I18" s="32"/>
      <c r="J18" s="32"/>
      <c r="K18" s="32"/>
      <c r="L18" s="32"/>
      <c r="M18" s="32"/>
      <c r="N18" s="32"/>
      <c r="P18" s="32"/>
      <c r="Q18" s="32"/>
      <c r="R18" s="32">
        <v>91</v>
      </c>
      <c r="S18" s="32"/>
      <c r="T18" s="32"/>
      <c r="U18" s="32"/>
      <c r="V18" s="32"/>
      <c r="W18" s="32"/>
      <c r="X18" s="32"/>
      <c r="Y18" s="32"/>
      <c r="Z18" s="32"/>
      <c r="AA18" s="32"/>
      <c r="AC18" s="32">
        <f t="shared" si="0"/>
        <v>1</v>
      </c>
    </row>
    <row r="19" spans="1:29" x14ac:dyDescent="0.2">
      <c r="A19" s="31">
        <v>2</v>
      </c>
      <c r="B19" s="31">
        <v>90</v>
      </c>
      <c r="C19" s="32">
        <f>LEN('2'!B29)</f>
        <v>31</v>
      </c>
      <c r="D19" s="32"/>
      <c r="E19" s="32"/>
      <c r="F19" s="32"/>
      <c r="G19" s="32"/>
      <c r="H19" s="32"/>
      <c r="I19" s="32"/>
      <c r="J19" s="32"/>
      <c r="K19" s="32"/>
      <c r="L19" s="32"/>
      <c r="M19" s="32"/>
      <c r="N19" s="32"/>
      <c r="P19" s="32">
        <v>45</v>
      </c>
      <c r="Q19" s="32"/>
      <c r="R19" s="32"/>
      <c r="S19" s="32"/>
      <c r="T19" s="32"/>
      <c r="U19" s="32"/>
      <c r="V19" s="32"/>
      <c r="W19" s="32"/>
      <c r="X19" s="32"/>
      <c r="Y19" s="32"/>
      <c r="Z19" s="32"/>
      <c r="AA19" s="32"/>
      <c r="AC19" s="32">
        <f t="shared" si="0"/>
        <v>0</v>
      </c>
    </row>
    <row r="20" spans="1:29" x14ac:dyDescent="0.2">
      <c r="A20" s="31">
        <v>2</v>
      </c>
      <c r="B20" s="31">
        <v>91</v>
      </c>
      <c r="C20" s="32"/>
      <c r="D20" s="32"/>
      <c r="E20" s="32">
        <f>LEN('2'!I34)</f>
        <v>110</v>
      </c>
      <c r="F20" s="32"/>
      <c r="G20" s="32"/>
      <c r="H20" s="32"/>
      <c r="I20" s="32"/>
      <c r="J20" s="32"/>
      <c r="K20" s="32"/>
      <c r="L20" s="32"/>
      <c r="M20" s="32"/>
      <c r="N20" s="32"/>
      <c r="P20" s="32"/>
      <c r="Q20" s="32"/>
      <c r="R20" s="32">
        <v>91</v>
      </c>
      <c r="S20" s="32"/>
      <c r="T20" s="32"/>
      <c r="U20" s="32"/>
      <c r="V20" s="32"/>
      <c r="W20" s="32"/>
      <c r="X20" s="32"/>
      <c r="Y20" s="32"/>
      <c r="Z20" s="32"/>
      <c r="AA20" s="32"/>
      <c r="AC20" s="32">
        <f t="shared" si="0"/>
        <v>1</v>
      </c>
    </row>
    <row r="21" spans="1:29" x14ac:dyDescent="0.2">
      <c r="A21" s="31">
        <v>3</v>
      </c>
      <c r="B21" s="31">
        <v>58</v>
      </c>
      <c r="C21" s="32"/>
      <c r="D21" s="32"/>
      <c r="E21" s="32">
        <f>LEN('3'!I6)</f>
        <v>128</v>
      </c>
      <c r="F21" s="32"/>
      <c r="G21" s="32"/>
      <c r="H21" s="32"/>
      <c r="I21" s="32"/>
      <c r="J21" s="32"/>
      <c r="K21" s="32"/>
      <c r="L21" s="32"/>
      <c r="M21" s="32"/>
      <c r="N21" s="32"/>
      <c r="P21" s="32"/>
      <c r="Q21" s="32"/>
      <c r="R21" s="32">
        <v>91</v>
      </c>
      <c r="S21" s="32"/>
      <c r="T21" s="32"/>
      <c r="U21" s="32"/>
      <c r="V21" s="32"/>
      <c r="W21" s="32"/>
      <c r="X21" s="32"/>
      <c r="Y21" s="32"/>
      <c r="Z21" s="32"/>
      <c r="AA21" s="32"/>
      <c r="AC21" s="32">
        <f t="shared" si="0"/>
        <v>1</v>
      </c>
    </row>
    <row r="22" spans="1:29" x14ac:dyDescent="0.2">
      <c r="A22" s="31">
        <v>3</v>
      </c>
      <c r="B22" s="31">
        <v>59</v>
      </c>
      <c r="C22" s="32"/>
      <c r="D22" s="32"/>
      <c r="E22" s="32">
        <f>LEN('3'!I15)</f>
        <v>106</v>
      </c>
      <c r="F22" s="32"/>
      <c r="G22" s="32"/>
      <c r="H22" s="32"/>
      <c r="I22" s="32"/>
      <c r="J22" s="32"/>
      <c r="K22" s="32"/>
      <c r="L22" s="32"/>
      <c r="M22" s="32"/>
      <c r="N22" s="32"/>
      <c r="P22" s="32"/>
      <c r="Q22" s="32"/>
      <c r="R22" s="32">
        <v>91</v>
      </c>
      <c r="S22" s="32"/>
      <c r="T22" s="32"/>
      <c r="U22" s="32"/>
      <c r="V22" s="32"/>
      <c r="W22" s="32"/>
      <c r="X22" s="32"/>
      <c r="Y22" s="32"/>
      <c r="Z22" s="32"/>
      <c r="AA22" s="32"/>
      <c r="AC22" s="32">
        <f t="shared" si="0"/>
        <v>1</v>
      </c>
    </row>
    <row r="23" spans="1:29" x14ac:dyDescent="0.2">
      <c r="A23" s="31">
        <v>3</v>
      </c>
      <c r="B23" s="31">
        <v>95</v>
      </c>
      <c r="C23" s="32">
        <f>LEN('3'!G20)</f>
        <v>0</v>
      </c>
      <c r="D23" s="32"/>
      <c r="E23" s="32"/>
      <c r="F23" s="32"/>
      <c r="G23" s="32"/>
      <c r="H23" s="32"/>
      <c r="I23" s="32"/>
      <c r="J23" s="32"/>
      <c r="K23" s="32"/>
      <c r="L23" s="32"/>
      <c r="M23" s="32"/>
      <c r="N23" s="32"/>
      <c r="P23" s="32">
        <v>190</v>
      </c>
      <c r="Q23" s="32"/>
      <c r="R23" s="32"/>
      <c r="S23" s="32"/>
      <c r="T23" s="32"/>
      <c r="U23" s="32"/>
      <c r="V23" s="32"/>
      <c r="W23" s="32"/>
      <c r="X23" s="32"/>
      <c r="Y23" s="32"/>
      <c r="Z23" s="32"/>
      <c r="AA23" s="32"/>
      <c r="AC23" s="32">
        <f t="shared" si="0"/>
        <v>0</v>
      </c>
    </row>
    <row r="24" spans="1:29" x14ac:dyDescent="0.2">
      <c r="A24" s="31">
        <v>3</v>
      </c>
      <c r="B24" s="31">
        <v>96</v>
      </c>
      <c r="C24" s="32">
        <f>LEN('3'!G21)</f>
        <v>0</v>
      </c>
      <c r="D24" s="32"/>
      <c r="E24" s="32"/>
      <c r="F24" s="32"/>
      <c r="G24" s="32"/>
      <c r="H24" s="32"/>
      <c r="I24" s="32"/>
      <c r="J24" s="32"/>
      <c r="K24" s="32"/>
      <c r="L24" s="32"/>
      <c r="M24" s="32"/>
      <c r="N24" s="32"/>
      <c r="P24" s="32">
        <v>190</v>
      </c>
      <c r="Q24" s="32"/>
      <c r="R24" s="32"/>
      <c r="S24" s="32"/>
      <c r="T24" s="32"/>
      <c r="U24" s="32"/>
      <c r="V24" s="32"/>
      <c r="W24" s="32"/>
      <c r="X24" s="32"/>
      <c r="Y24" s="32"/>
      <c r="Z24" s="32"/>
      <c r="AA24" s="32"/>
      <c r="AC24" s="32">
        <f t="shared" si="0"/>
        <v>0</v>
      </c>
    </row>
    <row r="25" spans="1:29" x14ac:dyDescent="0.2">
      <c r="A25" s="31">
        <v>3</v>
      </c>
      <c r="B25" s="31">
        <v>60</v>
      </c>
      <c r="C25" s="32"/>
      <c r="D25" s="32"/>
      <c r="E25" s="32">
        <f>LEN('3'!I25)</f>
        <v>114</v>
      </c>
      <c r="F25" s="32"/>
      <c r="G25" s="32"/>
      <c r="H25" s="32"/>
      <c r="I25" s="32"/>
      <c r="J25" s="32"/>
      <c r="K25" s="32"/>
      <c r="L25" s="32"/>
      <c r="M25" s="32"/>
      <c r="N25" s="32"/>
      <c r="P25" s="32"/>
      <c r="Q25" s="32"/>
      <c r="R25" s="32">
        <v>91</v>
      </c>
      <c r="S25" s="32"/>
      <c r="T25" s="32"/>
      <c r="U25" s="32"/>
      <c r="V25" s="32"/>
      <c r="W25" s="32"/>
      <c r="X25" s="32"/>
      <c r="Y25" s="32"/>
      <c r="Z25" s="32"/>
      <c r="AA25" s="32"/>
      <c r="AC25" s="32">
        <f t="shared" si="0"/>
        <v>1</v>
      </c>
    </row>
    <row r="26" spans="1:29" x14ac:dyDescent="0.2">
      <c r="A26" s="31">
        <v>3</v>
      </c>
      <c r="B26" s="31">
        <v>97</v>
      </c>
      <c r="C26" s="32">
        <f>LEN('3'!B29)</f>
        <v>31</v>
      </c>
      <c r="D26" s="32"/>
      <c r="E26" s="32"/>
      <c r="F26" s="32"/>
      <c r="G26" s="32"/>
      <c r="H26" s="32"/>
      <c r="I26" s="32"/>
      <c r="J26" s="32"/>
      <c r="K26" s="32"/>
      <c r="L26" s="32"/>
      <c r="M26" s="32"/>
      <c r="N26" s="32"/>
      <c r="P26" s="32">
        <v>40</v>
      </c>
      <c r="Q26" s="32"/>
      <c r="R26" s="32"/>
      <c r="S26" s="32"/>
      <c r="T26" s="32"/>
      <c r="U26" s="32"/>
      <c r="V26" s="32"/>
      <c r="W26" s="32"/>
      <c r="X26" s="32"/>
      <c r="Y26" s="32"/>
      <c r="Z26" s="32"/>
      <c r="AA26" s="32"/>
      <c r="AC26" s="32">
        <f t="shared" si="0"/>
        <v>0</v>
      </c>
    </row>
    <row r="27" spans="1:29" x14ac:dyDescent="0.2">
      <c r="A27" s="31">
        <v>3</v>
      </c>
      <c r="B27" s="31">
        <v>98</v>
      </c>
      <c r="C27" s="32"/>
      <c r="D27" s="32"/>
      <c r="E27" s="32">
        <f>LEN('3'!I33)</f>
        <v>110</v>
      </c>
      <c r="F27" s="32"/>
      <c r="G27" s="32"/>
      <c r="H27" s="32"/>
      <c r="I27" s="32"/>
      <c r="J27" s="32"/>
      <c r="K27" s="32"/>
      <c r="L27" s="32"/>
      <c r="M27" s="32"/>
      <c r="N27" s="32"/>
      <c r="P27" s="32"/>
      <c r="Q27" s="32"/>
      <c r="R27" s="32">
        <v>91</v>
      </c>
      <c r="S27" s="32"/>
      <c r="T27" s="32"/>
      <c r="U27" s="32"/>
      <c r="V27" s="32"/>
      <c r="W27" s="32"/>
      <c r="X27" s="32"/>
      <c r="Y27" s="32"/>
      <c r="Z27" s="32"/>
      <c r="AA27" s="32"/>
      <c r="AC27" s="32">
        <f t="shared" si="0"/>
        <v>1</v>
      </c>
    </row>
    <row r="28" spans="1:29" x14ac:dyDescent="0.2">
      <c r="A28" s="31">
        <v>3</v>
      </c>
      <c r="B28" s="31">
        <v>61</v>
      </c>
      <c r="C28" s="32"/>
      <c r="D28" s="32"/>
      <c r="E28" s="32">
        <f>LEN('3'!I36)</f>
        <v>285</v>
      </c>
      <c r="F28" s="32"/>
      <c r="G28" s="32"/>
      <c r="H28" s="32"/>
      <c r="I28" s="32"/>
      <c r="J28" s="32"/>
      <c r="K28" s="32"/>
      <c r="L28" s="32"/>
      <c r="M28" s="32"/>
      <c r="N28" s="32"/>
      <c r="P28" s="32"/>
      <c r="Q28" s="32"/>
      <c r="R28" s="32">
        <v>91</v>
      </c>
      <c r="S28" s="32"/>
      <c r="T28" s="32"/>
      <c r="U28" s="32"/>
      <c r="V28" s="32"/>
      <c r="W28" s="32"/>
      <c r="X28" s="32"/>
      <c r="Y28" s="32"/>
      <c r="Z28" s="32"/>
      <c r="AA28" s="32"/>
      <c r="AC28" s="32">
        <f t="shared" si="0"/>
        <v>1</v>
      </c>
    </row>
    <row r="29" spans="1:29" x14ac:dyDescent="0.2">
      <c r="A29" s="31">
        <v>3</v>
      </c>
      <c r="B29" s="31">
        <v>99</v>
      </c>
      <c r="C29" s="32">
        <f>LEN('3'!B41)</f>
        <v>92</v>
      </c>
      <c r="D29" s="32"/>
      <c r="E29" s="32"/>
      <c r="F29" s="32"/>
      <c r="G29" s="32"/>
      <c r="H29" s="32"/>
      <c r="I29" s="32"/>
      <c r="J29" s="32"/>
      <c r="K29" s="32"/>
      <c r="L29" s="32"/>
      <c r="M29" s="32"/>
      <c r="N29" s="32"/>
      <c r="P29" s="32">
        <v>178</v>
      </c>
      <c r="Q29" s="32"/>
      <c r="R29" s="32"/>
      <c r="S29" s="32"/>
      <c r="T29" s="32"/>
      <c r="U29" s="32"/>
      <c r="V29" s="32"/>
      <c r="W29" s="32"/>
      <c r="X29" s="32"/>
      <c r="Y29" s="32"/>
      <c r="Z29" s="32"/>
      <c r="AA29" s="32"/>
      <c r="AC29" s="32">
        <f t="shared" si="0"/>
        <v>0</v>
      </c>
    </row>
    <row r="30" spans="1:29" x14ac:dyDescent="0.2">
      <c r="A30" s="31">
        <v>4</v>
      </c>
      <c r="B30" s="31">
        <v>62</v>
      </c>
      <c r="C30" s="32"/>
      <c r="D30" s="32"/>
      <c r="E30" s="32">
        <f>LEN('4'!I6)</f>
        <v>119</v>
      </c>
      <c r="F30" s="32"/>
      <c r="G30" s="32"/>
      <c r="H30" s="32"/>
      <c r="I30" s="32"/>
      <c r="J30" s="32"/>
      <c r="K30" s="32"/>
      <c r="L30" s="32"/>
      <c r="M30" s="32"/>
      <c r="N30" s="32"/>
      <c r="P30" s="32"/>
      <c r="Q30" s="32"/>
      <c r="R30" s="32">
        <v>91</v>
      </c>
      <c r="S30" s="32"/>
      <c r="T30" s="32"/>
      <c r="U30" s="32"/>
      <c r="V30" s="32"/>
      <c r="W30" s="32"/>
      <c r="X30" s="32"/>
      <c r="Y30" s="32"/>
      <c r="Z30" s="32"/>
      <c r="AA30" s="32"/>
      <c r="AC30" s="32">
        <f t="shared" si="0"/>
        <v>1</v>
      </c>
    </row>
    <row r="31" spans="1:29" x14ac:dyDescent="0.2">
      <c r="A31" s="31">
        <v>4</v>
      </c>
      <c r="B31" s="31">
        <v>63</v>
      </c>
      <c r="C31" s="32"/>
      <c r="D31" s="32"/>
      <c r="E31" s="32">
        <f>LEN('4'!I15)</f>
        <v>117</v>
      </c>
      <c r="F31" s="32"/>
      <c r="G31" s="32"/>
      <c r="H31" s="32"/>
      <c r="I31" s="32"/>
      <c r="J31" s="32"/>
      <c r="K31" s="32"/>
      <c r="L31" s="32"/>
      <c r="M31" s="32"/>
      <c r="N31" s="32"/>
      <c r="P31" s="32"/>
      <c r="Q31" s="32"/>
      <c r="R31" s="32">
        <v>91</v>
      </c>
      <c r="S31" s="32"/>
      <c r="T31" s="32"/>
      <c r="U31" s="32"/>
      <c r="V31" s="32"/>
      <c r="W31" s="32"/>
      <c r="X31" s="32"/>
      <c r="Y31" s="32"/>
      <c r="Z31" s="32"/>
      <c r="AA31" s="32"/>
      <c r="AC31" s="32">
        <f t="shared" si="0"/>
        <v>1</v>
      </c>
    </row>
    <row r="32" spans="1:29" x14ac:dyDescent="0.2">
      <c r="A32" s="31">
        <v>4</v>
      </c>
      <c r="B32" s="31">
        <v>103</v>
      </c>
      <c r="C32" s="32">
        <f>LEN('4'!B19)</f>
        <v>31</v>
      </c>
      <c r="D32" s="32"/>
      <c r="E32" s="32"/>
      <c r="F32" s="32"/>
      <c r="G32" s="32"/>
      <c r="H32" s="32"/>
      <c r="I32" s="32"/>
      <c r="J32" s="32"/>
      <c r="K32" s="32"/>
      <c r="L32" s="32"/>
      <c r="M32" s="32"/>
      <c r="N32" s="32"/>
      <c r="P32" s="32">
        <v>45</v>
      </c>
      <c r="Q32" s="32"/>
      <c r="R32" s="32"/>
      <c r="S32" s="32"/>
      <c r="T32" s="32"/>
      <c r="U32" s="32"/>
      <c r="V32" s="32"/>
      <c r="W32" s="32"/>
      <c r="X32" s="32"/>
      <c r="Y32" s="32"/>
      <c r="Z32" s="32"/>
      <c r="AA32" s="32"/>
      <c r="AC32" s="32">
        <f t="shared" si="0"/>
        <v>0</v>
      </c>
    </row>
    <row r="33" spans="1:29" x14ac:dyDescent="0.2">
      <c r="A33" s="31">
        <v>4</v>
      </c>
      <c r="B33" s="31">
        <v>104</v>
      </c>
      <c r="C33" s="32"/>
      <c r="D33" s="32"/>
      <c r="E33" s="32">
        <f>LEN('4'!I23)</f>
        <v>110</v>
      </c>
      <c r="F33" s="32"/>
      <c r="G33" s="32"/>
      <c r="H33" s="32"/>
      <c r="I33" s="32"/>
      <c r="J33" s="32"/>
      <c r="K33" s="32"/>
      <c r="L33" s="32"/>
      <c r="M33" s="32"/>
      <c r="N33" s="32"/>
      <c r="P33" s="32"/>
      <c r="Q33" s="32"/>
      <c r="R33" s="32">
        <v>91</v>
      </c>
      <c r="S33" s="32"/>
      <c r="T33" s="32"/>
      <c r="U33" s="32"/>
      <c r="V33" s="32"/>
      <c r="W33" s="32"/>
      <c r="X33" s="32"/>
      <c r="Y33" s="32"/>
      <c r="Z33" s="32"/>
      <c r="AA33" s="32"/>
      <c r="AC33" s="32">
        <f t="shared" si="0"/>
        <v>1</v>
      </c>
    </row>
    <row r="34" spans="1:29" x14ac:dyDescent="0.2">
      <c r="A34" s="31">
        <v>5</v>
      </c>
      <c r="B34" s="31">
        <v>64</v>
      </c>
      <c r="C34" s="32"/>
      <c r="D34" s="32"/>
      <c r="E34" s="32">
        <f>LEN('5'!I6)</f>
        <v>82</v>
      </c>
      <c r="F34" s="32"/>
      <c r="G34" s="32"/>
      <c r="H34" s="32"/>
      <c r="I34" s="32"/>
      <c r="J34" s="32"/>
      <c r="K34" s="32"/>
      <c r="L34" s="32"/>
      <c r="M34" s="32"/>
      <c r="N34" s="32"/>
      <c r="P34" s="32"/>
      <c r="Q34" s="32"/>
      <c r="R34" s="32">
        <v>91</v>
      </c>
      <c r="S34" s="32"/>
      <c r="T34" s="32"/>
      <c r="U34" s="32"/>
      <c r="V34" s="32"/>
      <c r="W34" s="32"/>
      <c r="X34" s="32"/>
      <c r="Y34" s="32"/>
      <c r="Z34" s="32"/>
      <c r="AA34" s="32"/>
      <c r="AC34" s="32">
        <f t="shared" si="0"/>
        <v>0</v>
      </c>
    </row>
    <row r="35" spans="1:29" x14ac:dyDescent="0.2">
      <c r="A35" s="31">
        <v>5</v>
      </c>
      <c r="B35" s="31">
        <v>65</v>
      </c>
      <c r="C35" s="32"/>
      <c r="D35" s="32"/>
      <c r="E35" s="32">
        <f>LEN('5'!I17)</f>
        <v>166</v>
      </c>
      <c r="F35" s="32"/>
      <c r="G35" s="32"/>
      <c r="H35" s="32"/>
      <c r="I35" s="32"/>
      <c r="J35" s="32"/>
      <c r="K35" s="32"/>
      <c r="L35" s="32"/>
      <c r="M35" s="32"/>
      <c r="N35" s="32"/>
      <c r="P35" s="32"/>
      <c r="Q35" s="32"/>
      <c r="R35" s="32">
        <v>91</v>
      </c>
      <c r="S35" s="32"/>
      <c r="T35" s="32"/>
      <c r="U35" s="32"/>
      <c r="V35" s="32"/>
      <c r="W35" s="32"/>
      <c r="X35" s="32"/>
      <c r="Y35" s="32"/>
      <c r="Z35" s="32"/>
      <c r="AA35" s="32"/>
      <c r="AC35" s="32">
        <f t="shared" si="0"/>
        <v>1</v>
      </c>
    </row>
    <row r="36" spans="1:29" x14ac:dyDescent="0.2">
      <c r="A36" s="31">
        <v>5</v>
      </c>
      <c r="B36" s="31">
        <v>108</v>
      </c>
      <c r="C36" s="32">
        <f>LEN('5'!B21)</f>
        <v>39</v>
      </c>
      <c r="D36" s="32"/>
      <c r="E36" s="32"/>
      <c r="F36" s="32"/>
      <c r="G36" s="32"/>
      <c r="H36" s="32"/>
      <c r="I36" s="32"/>
      <c r="J36" s="32"/>
      <c r="K36" s="32"/>
      <c r="L36" s="32"/>
      <c r="M36" s="32"/>
      <c r="N36" s="32"/>
      <c r="P36" s="32">
        <v>55</v>
      </c>
      <c r="Q36" s="32"/>
      <c r="R36" s="32"/>
      <c r="S36" s="32"/>
      <c r="T36" s="32"/>
      <c r="U36" s="32"/>
      <c r="V36" s="32"/>
      <c r="W36" s="32"/>
      <c r="X36" s="32"/>
      <c r="Y36" s="32"/>
      <c r="Z36" s="32"/>
      <c r="AA36" s="32"/>
      <c r="AC36" s="32">
        <f t="shared" si="0"/>
        <v>0</v>
      </c>
    </row>
    <row r="37" spans="1:29" x14ac:dyDescent="0.2">
      <c r="A37" s="31">
        <v>5</v>
      </c>
      <c r="B37" s="31">
        <v>109</v>
      </c>
      <c r="C37" s="32"/>
      <c r="D37" s="32"/>
      <c r="E37" s="32">
        <f>LEN('5'!I25)</f>
        <v>66</v>
      </c>
      <c r="F37" s="32"/>
      <c r="G37" s="32"/>
      <c r="H37" s="32"/>
      <c r="I37" s="32"/>
      <c r="J37" s="32"/>
      <c r="K37" s="32"/>
      <c r="L37" s="32"/>
      <c r="M37" s="32"/>
      <c r="N37" s="32"/>
      <c r="P37" s="32"/>
      <c r="Q37" s="32"/>
      <c r="R37" s="32">
        <v>91</v>
      </c>
      <c r="S37" s="32"/>
      <c r="T37" s="32"/>
      <c r="U37" s="32"/>
      <c r="V37" s="32"/>
      <c r="W37" s="32"/>
      <c r="X37" s="32"/>
      <c r="Y37" s="32"/>
      <c r="Z37" s="32"/>
      <c r="AA37" s="32"/>
      <c r="AC37" s="32">
        <f t="shared" si="0"/>
        <v>0</v>
      </c>
    </row>
    <row r="38" spans="1:29" x14ac:dyDescent="0.2">
      <c r="A38" s="31">
        <v>6</v>
      </c>
      <c r="B38" s="31">
        <v>66</v>
      </c>
      <c r="C38" s="32"/>
      <c r="D38" s="32"/>
      <c r="E38" s="32">
        <f>LEN('6'!I8)</f>
        <v>298</v>
      </c>
      <c r="F38" s="32"/>
      <c r="G38" s="32"/>
      <c r="H38" s="32"/>
      <c r="I38" s="32"/>
      <c r="J38" s="32"/>
      <c r="K38" s="32"/>
      <c r="L38" s="32"/>
      <c r="M38" s="32"/>
      <c r="N38" s="32"/>
      <c r="P38" s="32"/>
      <c r="Q38" s="32"/>
      <c r="R38" s="32">
        <v>91</v>
      </c>
      <c r="S38" s="32"/>
      <c r="T38" s="32"/>
      <c r="U38" s="32"/>
      <c r="V38" s="32"/>
      <c r="W38" s="32"/>
      <c r="X38" s="32"/>
      <c r="Y38" s="32"/>
      <c r="Z38" s="32"/>
      <c r="AA38" s="32"/>
      <c r="AC38" s="32">
        <f t="shared" si="0"/>
        <v>1</v>
      </c>
    </row>
    <row r="39" spans="1:29" x14ac:dyDescent="0.2">
      <c r="A39" s="31">
        <v>6</v>
      </c>
      <c r="B39" s="31">
        <v>110</v>
      </c>
      <c r="C39" s="32"/>
      <c r="D39" s="32"/>
      <c r="E39" s="32">
        <f>LEN('6'!I12)</f>
        <v>194</v>
      </c>
      <c r="F39" s="32"/>
      <c r="G39" s="32"/>
      <c r="H39" s="32"/>
      <c r="I39" s="32"/>
      <c r="J39" s="32"/>
      <c r="K39" s="32"/>
      <c r="L39" s="32"/>
      <c r="M39" s="32"/>
      <c r="N39" s="32"/>
      <c r="P39" s="32"/>
      <c r="Q39" s="32"/>
      <c r="R39" s="32">
        <v>91</v>
      </c>
      <c r="S39" s="32"/>
      <c r="T39" s="32"/>
      <c r="U39" s="32"/>
      <c r="V39" s="32"/>
      <c r="W39" s="32"/>
      <c r="X39" s="32"/>
      <c r="Y39" s="32"/>
      <c r="Z39" s="32"/>
      <c r="AA39" s="32"/>
      <c r="AC39" s="32">
        <f t="shared" si="0"/>
        <v>1</v>
      </c>
    </row>
    <row r="40" spans="1:29" x14ac:dyDescent="0.2">
      <c r="A40" s="31">
        <v>6</v>
      </c>
      <c r="B40" s="31">
        <v>111</v>
      </c>
      <c r="C40" s="32"/>
      <c r="D40" s="32"/>
      <c r="E40" s="32">
        <f>LEN('6'!I13)</f>
        <v>197</v>
      </c>
      <c r="F40" s="32"/>
      <c r="G40" s="32"/>
      <c r="H40" s="32"/>
      <c r="I40" s="32"/>
      <c r="J40" s="32"/>
      <c r="K40" s="32"/>
      <c r="L40" s="32"/>
      <c r="M40" s="32"/>
      <c r="N40" s="32"/>
      <c r="P40" s="32"/>
      <c r="Q40" s="32"/>
      <c r="R40" s="32">
        <v>91</v>
      </c>
      <c r="S40" s="32"/>
      <c r="T40" s="32"/>
      <c r="U40" s="32"/>
      <c r="V40" s="32"/>
      <c r="W40" s="32"/>
      <c r="X40" s="32"/>
      <c r="Y40" s="32"/>
      <c r="Z40" s="32"/>
      <c r="AA40" s="32"/>
      <c r="AC40" s="32">
        <f t="shared" si="0"/>
        <v>1</v>
      </c>
    </row>
    <row r="41" spans="1:29" x14ac:dyDescent="0.2">
      <c r="A41" s="31">
        <v>6</v>
      </c>
      <c r="B41" s="31">
        <v>112</v>
      </c>
      <c r="C41" s="32"/>
      <c r="D41" s="32"/>
      <c r="E41" s="32">
        <f>LEN('6'!I14)</f>
        <v>191</v>
      </c>
      <c r="F41" s="32"/>
      <c r="G41" s="32"/>
      <c r="H41" s="32"/>
      <c r="I41" s="32"/>
      <c r="J41" s="32"/>
      <c r="K41" s="32"/>
      <c r="L41" s="32"/>
      <c r="M41" s="32"/>
      <c r="N41" s="32"/>
      <c r="P41" s="32"/>
      <c r="Q41" s="32"/>
      <c r="R41" s="32">
        <v>91</v>
      </c>
      <c r="S41" s="32"/>
      <c r="T41" s="32"/>
      <c r="U41" s="32"/>
      <c r="V41" s="32"/>
      <c r="W41" s="32"/>
      <c r="X41" s="32"/>
      <c r="Y41" s="32"/>
      <c r="Z41" s="32"/>
      <c r="AA41" s="32"/>
      <c r="AC41" s="32">
        <f t="shared" si="0"/>
        <v>1</v>
      </c>
    </row>
    <row r="42" spans="1:29" x14ac:dyDescent="0.2">
      <c r="A42" s="31">
        <v>6</v>
      </c>
      <c r="B42" s="31">
        <v>113</v>
      </c>
      <c r="C42" s="32">
        <f>LEN('6'!B18)</f>
        <v>79</v>
      </c>
      <c r="D42" s="32"/>
      <c r="E42" s="32"/>
      <c r="F42" s="32"/>
      <c r="G42" s="32"/>
      <c r="H42" s="32"/>
      <c r="I42" s="32"/>
      <c r="J42" s="32"/>
      <c r="K42" s="32"/>
      <c r="L42" s="32"/>
      <c r="M42" s="32"/>
      <c r="N42" s="32"/>
      <c r="P42" s="32">
        <v>178</v>
      </c>
      <c r="Q42" s="32"/>
      <c r="R42" s="32"/>
      <c r="S42" s="32"/>
      <c r="T42" s="32"/>
      <c r="U42" s="32"/>
      <c r="V42" s="32"/>
      <c r="W42" s="32"/>
      <c r="X42" s="32"/>
      <c r="Y42" s="32"/>
      <c r="Z42" s="32"/>
      <c r="AA42" s="32"/>
      <c r="AC42" s="32">
        <f t="shared" si="0"/>
        <v>0</v>
      </c>
    </row>
    <row r="43" spans="1:29" x14ac:dyDescent="0.2">
      <c r="A43" s="31">
        <v>6</v>
      </c>
      <c r="B43" s="31">
        <v>67</v>
      </c>
      <c r="C43" s="32"/>
      <c r="D43" s="32"/>
      <c r="E43" s="32">
        <f>LEN('6'!I21)</f>
        <v>93</v>
      </c>
      <c r="F43" s="32"/>
      <c r="G43" s="32"/>
      <c r="H43" s="32"/>
      <c r="I43" s="32"/>
      <c r="J43" s="32"/>
      <c r="K43" s="32"/>
      <c r="L43" s="32"/>
      <c r="M43" s="32"/>
      <c r="N43" s="32"/>
      <c r="P43" s="32"/>
      <c r="Q43" s="32"/>
      <c r="R43" s="32">
        <v>91</v>
      </c>
      <c r="S43" s="32"/>
      <c r="T43" s="32"/>
      <c r="U43" s="32"/>
      <c r="V43" s="32"/>
      <c r="W43" s="32"/>
      <c r="X43" s="32"/>
      <c r="Y43" s="32"/>
      <c r="Z43" s="32"/>
      <c r="AA43" s="32"/>
      <c r="AC43" s="32">
        <f t="shared" si="0"/>
        <v>1</v>
      </c>
    </row>
    <row r="44" spans="1:29" x14ac:dyDescent="0.2">
      <c r="A44" s="31">
        <v>6</v>
      </c>
      <c r="B44" s="31">
        <v>114</v>
      </c>
      <c r="C44" s="32">
        <f>LEN('6'!B28)</f>
        <v>0</v>
      </c>
      <c r="D44" s="32"/>
      <c r="E44" s="32"/>
      <c r="F44" s="32"/>
      <c r="G44" s="32"/>
      <c r="H44" s="32"/>
      <c r="I44" s="32"/>
      <c r="J44" s="32"/>
      <c r="K44" s="32"/>
      <c r="L44" s="32"/>
      <c r="M44" s="32"/>
      <c r="N44" s="32"/>
      <c r="P44" s="32">
        <v>42</v>
      </c>
      <c r="Q44" s="32"/>
      <c r="R44" s="32"/>
      <c r="S44" s="32"/>
      <c r="T44" s="32"/>
      <c r="U44" s="32"/>
      <c r="V44" s="32"/>
      <c r="W44" s="32"/>
      <c r="X44" s="32"/>
      <c r="Y44" s="32"/>
      <c r="Z44" s="32"/>
      <c r="AA44" s="32"/>
      <c r="AC44" s="32">
        <f t="shared" si="0"/>
        <v>0</v>
      </c>
    </row>
    <row r="45" spans="1:29" x14ac:dyDescent="0.2">
      <c r="A45" s="31">
        <v>6</v>
      </c>
      <c r="B45" s="31">
        <v>68</v>
      </c>
      <c r="C45" s="32"/>
      <c r="D45" s="32"/>
      <c r="E45" s="32">
        <f>LEN('6'!I31)</f>
        <v>354</v>
      </c>
      <c r="F45" s="32"/>
      <c r="G45" s="32"/>
      <c r="H45" s="32"/>
      <c r="I45" s="32"/>
      <c r="J45" s="32"/>
      <c r="K45" s="32"/>
      <c r="L45" s="32"/>
      <c r="M45" s="32"/>
      <c r="N45" s="32"/>
      <c r="P45" s="32"/>
      <c r="Q45" s="32"/>
      <c r="R45" s="32">
        <v>91</v>
      </c>
      <c r="S45" s="32"/>
      <c r="T45" s="32"/>
      <c r="U45" s="32"/>
      <c r="V45" s="32"/>
      <c r="W45" s="32"/>
      <c r="X45" s="32"/>
      <c r="Y45" s="32"/>
      <c r="Z45" s="32"/>
      <c r="AA45" s="32"/>
      <c r="AC45" s="32">
        <f t="shared" si="0"/>
        <v>1</v>
      </c>
    </row>
    <row r="46" spans="1:29" x14ac:dyDescent="0.2">
      <c r="A46" s="31">
        <v>6</v>
      </c>
      <c r="B46" s="31">
        <v>115</v>
      </c>
      <c r="C46" s="32">
        <f>LEN('6'!B35)</f>
        <v>173</v>
      </c>
      <c r="D46" s="32"/>
      <c r="E46" s="32"/>
      <c r="F46" s="32"/>
      <c r="G46" s="32"/>
      <c r="H46" s="32"/>
      <c r="I46" s="32"/>
      <c r="J46" s="32"/>
      <c r="K46" s="32"/>
      <c r="L46" s="32"/>
      <c r="M46" s="32"/>
      <c r="N46" s="32"/>
      <c r="P46" s="32">
        <v>178</v>
      </c>
      <c r="Q46" s="32"/>
      <c r="R46" s="32"/>
      <c r="S46" s="32"/>
      <c r="T46" s="32"/>
      <c r="U46" s="32"/>
      <c r="V46" s="32"/>
      <c r="W46" s="32"/>
      <c r="X46" s="32"/>
      <c r="Y46" s="32"/>
      <c r="Z46" s="32"/>
      <c r="AA46" s="32"/>
      <c r="AC46" s="32">
        <f t="shared" si="0"/>
        <v>0</v>
      </c>
    </row>
    <row r="47" spans="1:29" x14ac:dyDescent="0.2">
      <c r="A47" s="31">
        <v>7</v>
      </c>
      <c r="B47" s="31">
        <v>69</v>
      </c>
      <c r="C47" s="32"/>
      <c r="D47" s="32"/>
      <c r="E47" s="32">
        <f>LEN('7'!I6)</f>
        <v>324</v>
      </c>
      <c r="F47" s="32"/>
      <c r="G47" s="32"/>
      <c r="H47" s="32"/>
      <c r="I47" s="32"/>
      <c r="J47" s="32"/>
      <c r="K47" s="32"/>
      <c r="L47" s="32"/>
      <c r="M47" s="32"/>
      <c r="N47" s="32"/>
      <c r="P47" s="32"/>
      <c r="Q47" s="32"/>
      <c r="R47" s="32">
        <v>91</v>
      </c>
      <c r="S47" s="32"/>
      <c r="T47" s="32"/>
      <c r="U47" s="32"/>
      <c r="V47" s="32"/>
      <c r="W47" s="32"/>
      <c r="X47" s="32"/>
      <c r="Y47" s="32"/>
      <c r="Z47" s="32"/>
      <c r="AA47" s="32"/>
      <c r="AC47" s="32">
        <f t="shared" si="0"/>
        <v>1</v>
      </c>
    </row>
    <row r="48" spans="1:29" x14ac:dyDescent="0.2">
      <c r="A48" s="31">
        <v>7</v>
      </c>
      <c r="B48" s="31">
        <v>116</v>
      </c>
      <c r="C48" s="32"/>
      <c r="D48" s="32"/>
      <c r="E48" s="32">
        <f>LEN('7'!I10)</f>
        <v>194</v>
      </c>
      <c r="F48" s="32"/>
      <c r="G48" s="32"/>
      <c r="H48" s="32"/>
      <c r="I48" s="32"/>
      <c r="J48" s="32"/>
      <c r="K48" s="32"/>
      <c r="L48" s="32"/>
      <c r="M48" s="32"/>
      <c r="N48" s="32"/>
      <c r="P48" s="32"/>
      <c r="Q48" s="32"/>
      <c r="R48" s="32">
        <v>91</v>
      </c>
      <c r="S48" s="32"/>
      <c r="T48" s="32"/>
      <c r="U48" s="32"/>
      <c r="V48" s="32"/>
      <c r="W48" s="32"/>
      <c r="X48" s="32"/>
      <c r="Y48" s="32"/>
      <c r="Z48" s="32"/>
      <c r="AA48" s="32"/>
      <c r="AC48" s="32">
        <f t="shared" si="0"/>
        <v>1</v>
      </c>
    </row>
    <row r="49" spans="1:29" x14ac:dyDescent="0.2">
      <c r="A49" s="31">
        <v>7</v>
      </c>
      <c r="B49" s="31">
        <v>117</v>
      </c>
      <c r="C49" s="32"/>
      <c r="D49" s="32"/>
      <c r="E49" s="32">
        <f>LEN('7'!I11)</f>
        <v>204</v>
      </c>
      <c r="F49" s="32"/>
      <c r="G49" s="32"/>
      <c r="H49" s="32"/>
      <c r="I49" s="32"/>
      <c r="J49" s="32"/>
      <c r="K49" s="32"/>
      <c r="L49" s="32"/>
      <c r="M49" s="32"/>
      <c r="N49" s="32"/>
      <c r="P49" s="32"/>
      <c r="Q49" s="32"/>
      <c r="R49" s="32">
        <v>91</v>
      </c>
      <c r="S49" s="32"/>
      <c r="T49" s="32"/>
      <c r="U49" s="32"/>
      <c r="V49" s="32"/>
      <c r="W49" s="32"/>
      <c r="X49" s="32"/>
      <c r="Y49" s="32"/>
      <c r="Z49" s="32"/>
      <c r="AA49" s="32"/>
      <c r="AC49" s="32">
        <f t="shared" si="0"/>
        <v>1</v>
      </c>
    </row>
    <row r="50" spans="1:29" x14ac:dyDescent="0.2">
      <c r="A50" s="31">
        <v>7</v>
      </c>
      <c r="B50" s="31">
        <v>118</v>
      </c>
      <c r="C50" s="32"/>
      <c r="D50" s="32"/>
      <c r="E50" s="32">
        <f>LEN('7'!G16)</f>
        <v>26</v>
      </c>
      <c r="F50" s="32"/>
      <c r="G50" s="32"/>
      <c r="H50" s="32"/>
      <c r="I50" s="32"/>
      <c r="J50" s="32"/>
      <c r="K50" s="32"/>
      <c r="L50" s="32"/>
      <c r="M50" s="32"/>
      <c r="N50" s="32"/>
      <c r="P50" s="32"/>
      <c r="Q50" s="32"/>
      <c r="R50" s="32">
        <v>12</v>
      </c>
      <c r="S50" s="32"/>
      <c r="T50" s="32"/>
      <c r="U50" s="32"/>
      <c r="V50" s="32"/>
      <c r="W50" s="32"/>
      <c r="X50" s="32"/>
      <c r="Y50" s="32"/>
      <c r="Z50" s="32"/>
      <c r="AA50" s="32"/>
      <c r="AC50" s="32">
        <f t="shared" si="0"/>
        <v>1</v>
      </c>
    </row>
    <row r="51" spans="1:29" x14ac:dyDescent="0.2">
      <c r="A51" s="31">
        <v>7</v>
      </c>
      <c r="B51" s="31">
        <v>119</v>
      </c>
      <c r="C51" s="32"/>
      <c r="D51" s="32"/>
      <c r="E51" s="32">
        <f>LEN('7'!G17)</f>
        <v>26</v>
      </c>
      <c r="F51" s="32"/>
      <c r="G51" s="32"/>
      <c r="H51" s="32"/>
      <c r="I51" s="32"/>
      <c r="J51" s="32"/>
      <c r="K51" s="32"/>
      <c r="L51" s="32"/>
      <c r="M51" s="32"/>
      <c r="N51" s="32"/>
      <c r="P51" s="32"/>
      <c r="Q51" s="32"/>
      <c r="R51" s="32">
        <v>12</v>
      </c>
      <c r="S51" s="32"/>
      <c r="T51" s="32"/>
      <c r="U51" s="32"/>
      <c r="V51" s="32"/>
      <c r="W51" s="32"/>
      <c r="X51" s="32"/>
      <c r="Y51" s="32"/>
      <c r="Z51" s="32"/>
      <c r="AA51" s="32"/>
      <c r="AC51" s="32">
        <f t="shared" si="0"/>
        <v>1</v>
      </c>
    </row>
    <row r="52" spans="1:29" x14ac:dyDescent="0.2">
      <c r="A52" s="31">
        <v>7</v>
      </c>
      <c r="B52" s="31">
        <v>120</v>
      </c>
      <c r="C52" s="32"/>
      <c r="D52" s="32"/>
      <c r="E52" s="32">
        <f>LEN('7'!G18)</f>
        <v>13</v>
      </c>
      <c r="F52" s="32"/>
      <c r="G52" s="32"/>
      <c r="H52" s="32"/>
      <c r="I52" s="32"/>
      <c r="J52" s="32"/>
      <c r="K52" s="32"/>
      <c r="L52" s="32"/>
      <c r="M52" s="32"/>
      <c r="N52" s="32"/>
      <c r="P52" s="32"/>
      <c r="Q52" s="32"/>
      <c r="R52" s="32">
        <v>12</v>
      </c>
      <c r="S52" s="32"/>
      <c r="T52" s="32"/>
      <c r="U52" s="32"/>
      <c r="V52" s="32"/>
      <c r="W52" s="32"/>
      <c r="X52" s="32"/>
      <c r="Y52" s="32"/>
      <c r="Z52" s="32"/>
      <c r="AA52" s="32"/>
      <c r="AC52" s="32">
        <f t="shared" si="0"/>
        <v>1</v>
      </c>
    </row>
    <row r="53" spans="1:29" x14ac:dyDescent="0.2">
      <c r="A53" s="31">
        <v>7</v>
      </c>
      <c r="B53" s="31">
        <v>121</v>
      </c>
      <c r="C53" s="32"/>
      <c r="D53" s="32"/>
      <c r="E53" s="32">
        <f>LEN('7'!G19)</f>
        <v>13</v>
      </c>
      <c r="F53" s="32"/>
      <c r="G53" s="32"/>
      <c r="H53" s="32"/>
      <c r="I53" s="32"/>
      <c r="J53" s="32"/>
      <c r="K53" s="32"/>
      <c r="L53" s="32"/>
      <c r="M53" s="32"/>
      <c r="N53" s="32"/>
      <c r="P53" s="32"/>
      <c r="Q53" s="32"/>
      <c r="R53" s="32">
        <v>12</v>
      </c>
      <c r="S53" s="32"/>
      <c r="T53" s="32"/>
      <c r="U53" s="32"/>
      <c r="V53" s="32"/>
      <c r="W53" s="32"/>
      <c r="X53" s="32"/>
      <c r="Y53" s="32"/>
      <c r="Z53" s="32"/>
      <c r="AA53" s="32"/>
      <c r="AC53" s="32">
        <f t="shared" si="0"/>
        <v>1</v>
      </c>
    </row>
    <row r="54" spans="1:29" x14ac:dyDescent="0.2">
      <c r="A54" s="31">
        <v>7</v>
      </c>
      <c r="B54" s="31">
        <v>122</v>
      </c>
      <c r="C54" s="32"/>
      <c r="D54" s="32"/>
      <c r="E54" s="32">
        <f>LEN('7'!G20)</f>
        <v>30</v>
      </c>
      <c r="F54" s="32"/>
      <c r="G54" s="32"/>
      <c r="H54" s="32"/>
      <c r="I54" s="32"/>
      <c r="J54" s="32"/>
      <c r="K54" s="32"/>
      <c r="L54" s="32"/>
      <c r="M54" s="32"/>
      <c r="N54" s="32"/>
      <c r="P54" s="32"/>
      <c r="Q54" s="32"/>
      <c r="R54" s="32">
        <v>12</v>
      </c>
      <c r="S54" s="32"/>
      <c r="T54" s="32"/>
      <c r="U54" s="32"/>
      <c r="V54" s="32"/>
      <c r="W54" s="32"/>
      <c r="X54" s="32"/>
      <c r="Y54" s="32"/>
      <c r="Z54" s="32"/>
      <c r="AA54" s="32"/>
      <c r="AC54" s="32">
        <f t="shared" si="0"/>
        <v>1</v>
      </c>
    </row>
    <row r="55" spans="1:29" x14ac:dyDescent="0.2">
      <c r="A55" s="31">
        <v>7</v>
      </c>
      <c r="B55" s="31">
        <v>123</v>
      </c>
      <c r="C55" s="32"/>
      <c r="D55" s="32"/>
      <c r="E55" s="32">
        <f>LEN('7'!G21)</f>
        <v>53</v>
      </c>
      <c r="F55" s="32"/>
      <c r="G55" s="32"/>
      <c r="H55" s="32"/>
      <c r="I55" s="32"/>
      <c r="J55" s="32"/>
      <c r="K55" s="32"/>
      <c r="L55" s="32"/>
      <c r="M55" s="32"/>
      <c r="N55" s="32"/>
      <c r="P55" s="32"/>
      <c r="Q55" s="32"/>
      <c r="R55" s="32">
        <v>12</v>
      </c>
      <c r="S55" s="32"/>
      <c r="T55" s="32"/>
      <c r="U55" s="32"/>
      <c r="V55" s="32"/>
      <c r="W55" s="32"/>
      <c r="X55" s="32"/>
      <c r="Y55" s="32"/>
      <c r="Z55" s="32"/>
      <c r="AA55" s="32"/>
      <c r="AC55" s="32">
        <f t="shared" si="0"/>
        <v>1</v>
      </c>
    </row>
    <row r="56" spans="1:29" x14ac:dyDescent="0.2">
      <c r="A56" s="31">
        <v>7</v>
      </c>
      <c r="B56" s="31">
        <v>124</v>
      </c>
      <c r="C56" s="32"/>
      <c r="D56" s="32"/>
      <c r="E56" s="32">
        <f>LEN('7'!G22)</f>
        <v>53</v>
      </c>
      <c r="F56" s="32"/>
      <c r="G56" s="32"/>
      <c r="H56" s="32"/>
      <c r="I56" s="32"/>
      <c r="J56" s="32"/>
      <c r="K56" s="32"/>
      <c r="L56" s="32"/>
      <c r="M56" s="32"/>
      <c r="N56" s="32"/>
      <c r="P56" s="32"/>
      <c r="Q56" s="32"/>
      <c r="R56" s="32">
        <v>12</v>
      </c>
      <c r="S56" s="32"/>
      <c r="T56" s="32"/>
      <c r="U56" s="32"/>
      <c r="V56" s="32"/>
      <c r="W56" s="32"/>
      <c r="X56" s="32"/>
      <c r="Y56" s="32"/>
      <c r="Z56" s="32"/>
      <c r="AA56" s="32"/>
      <c r="AC56" s="32">
        <f t="shared" si="0"/>
        <v>1</v>
      </c>
    </row>
    <row r="57" spans="1:29" x14ac:dyDescent="0.2">
      <c r="A57" s="31">
        <v>7</v>
      </c>
      <c r="B57" s="31">
        <v>70</v>
      </c>
      <c r="C57" s="32"/>
      <c r="D57" s="32"/>
      <c r="E57" s="32">
        <f>LEN('7'!I33)</f>
        <v>63</v>
      </c>
      <c r="F57" s="32"/>
      <c r="G57" s="32"/>
      <c r="H57" s="32"/>
      <c r="I57" s="32"/>
      <c r="J57" s="32"/>
      <c r="K57" s="32"/>
      <c r="L57" s="32"/>
      <c r="M57" s="32"/>
      <c r="N57" s="32"/>
      <c r="P57" s="32"/>
      <c r="Q57" s="32"/>
      <c r="R57" s="32">
        <v>91</v>
      </c>
      <c r="S57" s="32"/>
      <c r="T57" s="32"/>
      <c r="U57" s="32"/>
      <c r="V57" s="32"/>
      <c r="W57" s="32"/>
      <c r="X57" s="32"/>
      <c r="Y57" s="32"/>
      <c r="Z57" s="32"/>
      <c r="AA57" s="32"/>
      <c r="AC57" s="32">
        <f t="shared" si="0"/>
        <v>0</v>
      </c>
    </row>
    <row r="58" spans="1:29" x14ac:dyDescent="0.2">
      <c r="A58" s="31">
        <v>7</v>
      </c>
      <c r="B58" s="31">
        <v>127</v>
      </c>
      <c r="C58" s="32">
        <f>LEN('7'!B37)</f>
        <v>0</v>
      </c>
      <c r="D58" s="32">
        <f>LEN('7'!G37)</f>
        <v>0</v>
      </c>
      <c r="E58" s="32"/>
      <c r="F58" s="32"/>
      <c r="G58" s="32"/>
      <c r="H58" s="32"/>
      <c r="I58" s="32"/>
      <c r="J58" s="32"/>
      <c r="K58" s="32"/>
      <c r="L58" s="32"/>
      <c r="M58" s="32"/>
      <c r="N58" s="32"/>
      <c r="P58" s="32">
        <v>177</v>
      </c>
      <c r="Q58" s="32">
        <v>177</v>
      </c>
      <c r="R58" s="32"/>
      <c r="S58" s="32"/>
      <c r="T58" s="32"/>
      <c r="U58" s="32"/>
      <c r="V58" s="32"/>
      <c r="W58" s="32"/>
      <c r="X58" s="32"/>
      <c r="Y58" s="32"/>
      <c r="Z58" s="32"/>
      <c r="AA58" s="32"/>
      <c r="AC58" s="32">
        <f t="shared" si="0"/>
        <v>0</v>
      </c>
    </row>
    <row r="59" spans="1:29" x14ac:dyDescent="0.2">
      <c r="A59" s="31">
        <v>7</v>
      </c>
      <c r="B59" s="31">
        <v>128</v>
      </c>
      <c r="C59" s="32">
        <f>LEN('7'!B40)</f>
        <v>0</v>
      </c>
      <c r="D59" s="32">
        <f>LEN('7'!G40)</f>
        <v>0</v>
      </c>
      <c r="E59" s="32"/>
      <c r="F59" s="32"/>
      <c r="G59" s="32"/>
      <c r="H59" s="32"/>
      <c r="I59" s="32"/>
      <c r="J59" s="32"/>
      <c r="K59" s="32"/>
      <c r="L59" s="32"/>
      <c r="M59" s="32"/>
      <c r="N59" s="32"/>
      <c r="P59" s="32">
        <v>177</v>
      </c>
      <c r="Q59" s="32">
        <v>177</v>
      </c>
      <c r="R59" s="32"/>
      <c r="S59" s="32"/>
      <c r="T59" s="32"/>
      <c r="U59" s="32"/>
      <c r="V59" s="32"/>
      <c r="W59" s="32"/>
      <c r="X59" s="32"/>
      <c r="Y59" s="32"/>
      <c r="Z59" s="32"/>
      <c r="AA59" s="32"/>
      <c r="AC59" s="32">
        <f t="shared" si="0"/>
        <v>0</v>
      </c>
    </row>
    <row r="60" spans="1:29" x14ac:dyDescent="0.2">
      <c r="A60" s="31">
        <v>7</v>
      </c>
      <c r="B60" s="31">
        <v>71</v>
      </c>
      <c r="C60" s="32"/>
      <c r="D60" s="32"/>
      <c r="E60" s="32">
        <f>LEN('7'!I43)</f>
        <v>244</v>
      </c>
      <c r="F60" s="32"/>
      <c r="G60" s="32"/>
      <c r="H60" s="32"/>
      <c r="I60" s="32"/>
      <c r="J60" s="32"/>
      <c r="K60" s="32"/>
      <c r="L60" s="32"/>
      <c r="M60" s="32"/>
      <c r="N60" s="32"/>
      <c r="P60" s="32"/>
      <c r="Q60" s="32"/>
      <c r="R60" s="32">
        <v>91</v>
      </c>
      <c r="S60" s="32"/>
      <c r="T60" s="32"/>
      <c r="U60" s="32"/>
      <c r="V60" s="32"/>
      <c r="W60" s="32"/>
      <c r="X60" s="32"/>
      <c r="Y60" s="32"/>
      <c r="Z60" s="32"/>
      <c r="AA60" s="32"/>
      <c r="AC60" s="32">
        <f t="shared" si="0"/>
        <v>1</v>
      </c>
    </row>
    <row r="61" spans="1:29" x14ac:dyDescent="0.2">
      <c r="A61" s="31">
        <v>7</v>
      </c>
      <c r="B61" s="31">
        <v>72</v>
      </c>
      <c r="C61" s="32"/>
      <c r="D61" s="32"/>
      <c r="E61" s="32">
        <f>LEN('7'!I46)</f>
        <v>128</v>
      </c>
      <c r="F61" s="32"/>
      <c r="G61" s="32"/>
      <c r="H61" s="32"/>
      <c r="I61" s="32"/>
      <c r="J61" s="32"/>
      <c r="K61" s="32"/>
      <c r="L61" s="32"/>
      <c r="M61" s="32"/>
      <c r="N61" s="32"/>
      <c r="P61" s="32"/>
      <c r="Q61" s="32"/>
      <c r="R61" s="32">
        <v>91</v>
      </c>
      <c r="S61" s="32"/>
      <c r="T61" s="32"/>
      <c r="U61" s="32"/>
      <c r="V61" s="32"/>
      <c r="W61" s="32"/>
      <c r="X61" s="32"/>
      <c r="Y61" s="32"/>
      <c r="Z61" s="32"/>
      <c r="AA61" s="32"/>
      <c r="AC61" s="32">
        <f t="shared" si="0"/>
        <v>1</v>
      </c>
    </row>
    <row r="62" spans="1:29" x14ac:dyDescent="0.2">
      <c r="A62" s="31">
        <v>7</v>
      </c>
      <c r="B62" s="31">
        <v>73</v>
      </c>
      <c r="C62" s="32"/>
      <c r="D62" s="32"/>
      <c r="E62" s="32">
        <f>LEN('7'!I69)</f>
        <v>113</v>
      </c>
      <c r="F62" s="32"/>
      <c r="G62" s="32"/>
      <c r="H62" s="32"/>
      <c r="I62" s="32"/>
      <c r="J62" s="32"/>
      <c r="K62" s="32"/>
      <c r="L62" s="32"/>
      <c r="M62" s="32"/>
      <c r="N62" s="32"/>
      <c r="P62" s="32"/>
      <c r="Q62" s="32"/>
      <c r="R62" s="32">
        <v>91</v>
      </c>
      <c r="S62" s="32"/>
      <c r="T62" s="32"/>
      <c r="U62" s="32"/>
      <c r="V62" s="32"/>
      <c r="W62" s="32"/>
      <c r="X62" s="32"/>
      <c r="Y62" s="32"/>
      <c r="Z62" s="32"/>
      <c r="AA62" s="32"/>
      <c r="AC62" s="32">
        <f t="shared" si="0"/>
        <v>1</v>
      </c>
    </row>
    <row r="63" spans="1:29" x14ac:dyDescent="0.2">
      <c r="A63" s="31">
        <v>7</v>
      </c>
      <c r="B63" s="31">
        <v>139</v>
      </c>
      <c r="C63" s="32"/>
      <c r="D63" s="32"/>
      <c r="E63" s="32">
        <f>LEN('7'!I73)</f>
        <v>124</v>
      </c>
      <c r="F63" s="32"/>
      <c r="G63" s="32"/>
      <c r="H63" s="32"/>
      <c r="I63" s="32"/>
      <c r="J63" s="32"/>
      <c r="K63" s="32"/>
      <c r="L63" s="32"/>
      <c r="M63" s="32"/>
      <c r="N63" s="32"/>
      <c r="P63" s="32"/>
      <c r="Q63" s="32"/>
      <c r="R63" s="32">
        <v>91</v>
      </c>
      <c r="S63" s="32"/>
      <c r="T63" s="32"/>
      <c r="U63" s="32"/>
      <c r="V63" s="32"/>
      <c r="W63" s="32"/>
      <c r="X63" s="32"/>
      <c r="Y63" s="32"/>
      <c r="Z63" s="32"/>
      <c r="AA63" s="32"/>
      <c r="AC63" s="32">
        <f t="shared" si="0"/>
        <v>1</v>
      </c>
    </row>
    <row r="64" spans="1:29" x14ac:dyDescent="0.2">
      <c r="A64" s="31">
        <v>7</v>
      </c>
      <c r="B64" s="31">
        <v>140</v>
      </c>
      <c r="C64" s="32">
        <f>LEN('7'!B77)</f>
        <v>45</v>
      </c>
      <c r="D64" s="32"/>
      <c r="E64" s="32"/>
      <c r="F64" s="32"/>
      <c r="G64" s="32"/>
      <c r="H64" s="32"/>
      <c r="I64" s="32"/>
      <c r="J64" s="32"/>
      <c r="K64" s="32"/>
      <c r="L64" s="32"/>
      <c r="M64" s="32"/>
      <c r="N64" s="32"/>
      <c r="P64" s="32">
        <v>82</v>
      </c>
      <c r="Q64" s="32"/>
      <c r="R64" s="32"/>
      <c r="S64" s="32"/>
      <c r="T64" s="32"/>
      <c r="U64" s="32"/>
      <c r="V64" s="32"/>
      <c r="W64" s="32"/>
      <c r="X64" s="32"/>
      <c r="Y64" s="32"/>
      <c r="Z64" s="32"/>
      <c r="AA64" s="32"/>
      <c r="AC64" s="32">
        <f t="shared" si="0"/>
        <v>0</v>
      </c>
    </row>
    <row r="65" spans="1:29" x14ac:dyDescent="0.2">
      <c r="A65" s="31">
        <v>7</v>
      </c>
      <c r="B65" s="31">
        <v>74</v>
      </c>
      <c r="C65" s="32"/>
      <c r="D65" s="32"/>
      <c r="E65" s="32">
        <f>LEN('7'!I80)</f>
        <v>859</v>
      </c>
      <c r="F65" s="32"/>
      <c r="G65" s="32"/>
      <c r="H65" s="32"/>
      <c r="I65" s="32"/>
      <c r="J65" s="32"/>
      <c r="K65" s="32"/>
      <c r="L65" s="32"/>
      <c r="M65" s="32"/>
      <c r="N65" s="32"/>
      <c r="P65" s="32"/>
      <c r="Q65" s="32"/>
      <c r="R65" s="32">
        <v>91</v>
      </c>
      <c r="S65" s="32"/>
      <c r="T65" s="32"/>
      <c r="U65" s="32"/>
      <c r="V65" s="32"/>
      <c r="W65" s="32"/>
      <c r="X65" s="32"/>
      <c r="Y65" s="32"/>
      <c r="Z65" s="32"/>
      <c r="AA65" s="32"/>
      <c r="AC65" s="32">
        <f t="shared" si="0"/>
        <v>1</v>
      </c>
    </row>
    <row r="66" spans="1:29" x14ac:dyDescent="0.2">
      <c r="A66" s="31">
        <v>7</v>
      </c>
      <c r="B66" s="31">
        <v>141</v>
      </c>
      <c r="C66" s="32">
        <f>LEN('7'!B84)</f>
        <v>46</v>
      </c>
      <c r="D66" s="32"/>
      <c r="E66" s="32"/>
      <c r="F66" s="32"/>
      <c r="G66" s="32"/>
      <c r="H66" s="32"/>
      <c r="I66" s="32"/>
      <c r="J66" s="32"/>
      <c r="K66" s="32"/>
      <c r="L66" s="32"/>
      <c r="M66" s="32"/>
      <c r="N66" s="32"/>
      <c r="P66" s="32">
        <v>182</v>
      </c>
      <c r="Q66" s="32"/>
      <c r="R66" s="32"/>
      <c r="S66" s="32"/>
      <c r="T66" s="32"/>
      <c r="U66" s="32"/>
      <c r="V66" s="32"/>
      <c r="W66" s="32"/>
      <c r="X66" s="32"/>
      <c r="Y66" s="32"/>
      <c r="Z66" s="32"/>
      <c r="AA66" s="32"/>
      <c r="AC66" s="32">
        <f t="shared" si="0"/>
        <v>0</v>
      </c>
    </row>
    <row r="67" spans="1:29" x14ac:dyDescent="0.2">
      <c r="A67" s="31">
        <v>7</v>
      </c>
      <c r="B67" s="31">
        <v>142</v>
      </c>
      <c r="C67" s="32"/>
      <c r="D67" s="32"/>
      <c r="E67" s="32">
        <f>LEN('7'!I88)</f>
        <v>146</v>
      </c>
      <c r="F67" s="32"/>
      <c r="G67" s="32"/>
      <c r="H67" s="32"/>
      <c r="I67" s="32"/>
      <c r="J67" s="32"/>
      <c r="K67" s="32"/>
      <c r="L67" s="32"/>
      <c r="M67" s="32"/>
      <c r="N67" s="32"/>
      <c r="P67" s="32"/>
      <c r="Q67" s="32"/>
      <c r="R67" s="32">
        <v>91</v>
      </c>
      <c r="S67" s="32"/>
      <c r="T67" s="32"/>
      <c r="U67" s="32"/>
      <c r="V67" s="32"/>
      <c r="W67" s="32"/>
      <c r="X67" s="32"/>
      <c r="Y67" s="32"/>
      <c r="Z67" s="32"/>
      <c r="AA67" s="32"/>
      <c r="AC67" s="32">
        <f t="shared" si="0"/>
        <v>1</v>
      </c>
    </row>
    <row r="68" spans="1:29" x14ac:dyDescent="0.2">
      <c r="A68" s="31">
        <v>7</v>
      </c>
      <c r="B68" s="31">
        <v>149</v>
      </c>
      <c r="C68" s="32"/>
      <c r="D68" s="32"/>
      <c r="E68" s="32">
        <f>LEN('7'!I91)</f>
        <v>210</v>
      </c>
      <c r="F68" s="32"/>
      <c r="G68" s="32"/>
      <c r="H68" s="32"/>
      <c r="I68" s="32"/>
      <c r="J68" s="32"/>
      <c r="K68" s="32"/>
      <c r="L68" s="32"/>
      <c r="M68" s="32"/>
      <c r="N68" s="32"/>
      <c r="P68" s="32"/>
      <c r="Q68" s="32"/>
      <c r="R68" s="32">
        <v>91</v>
      </c>
      <c r="S68" s="32"/>
      <c r="T68" s="32"/>
      <c r="U68" s="32"/>
      <c r="V68" s="32"/>
      <c r="W68" s="32"/>
      <c r="X68" s="32"/>
      <c r="Y68" s="32"/>
      <c r="Z68" s="32"/>
      <c r="AA68" s="32"/>
      <c r="AC68" s="32">
        <f t="shared" si="0"/>
        <v>1</v>
      </c>
    </row>
    <row r="69" spans="1:29" x14ac:dyDescent="0.2">
      <c r="A69" s="31">
        <v>7</v>
      </c>
      <c r="B69" s="31">
        <v>143</v>
      </c>
      <c r="C69" s="32">
        <f>LEN('7'!B96)</f>
        <v>149</v>
      </c>
      <c r="D69" s="32"/>
      <c r="E69" s="32"/>
      <c r="F69" s="32"/>
      <c r="G69" s="32"/>
      <c r="H69" s="32"/>
      <c r="I69" s="32"/>
      <c r="J69" s="32"/>
      <c r="K69" s="32"/>
      <c r="L69" s="32"/>
      <c r="M69" s="32"/>
      <c r="N69" s="32"/>
      <c r="P69" s="32">
        <v>360</v>
      </c>
      <c r="Q69" s="32"/>
      <c r="R69" s="32"/>
      <c r="S69" s="32"/>
      <c r="T69" s="32"/>
      <c r="U69" s="32"/>
      <c r="V69" s="32"/>
      <c r="W69" s="32"/>
      <c r="X69" s="32"/>
      <c r="Y69" s="32"/>
      <c r="Z69" s="32"/>
      <c r="AA69" s="32"/>
      <c r="AC69" s="32">
        <f t="shared" si="0"/>
        <v>0</v>
      </c>
    </row>
    <row r="70" spans="1:29" x14ac:dyDescent="0.2">
      <c r="A70" s="31">
        <v>8</v>
      </c>
      <c r="B70" s="31">
        <v>75</v>
      </c>
      <c r="C70" s="32"/>
      <c r="D70" s="32"/>
      <c r="E70" s="32">
        <f>LEN('8'!I6)</f>
        <v>519</v>
      </c>
      <c r="F70" s="32"/>
      <c r="G70" s="32"/>
      <c r="H70" s="32"/>
      <c r="I70" s="32"/>
      <c r="J70" s="32"/>
      <c r="K70" s="32"/>
      <c r="L70" s="32"/>
      <c r="M70" s="32"/>
      <c r="N70" s="32"/>
      <c r="P70" s="32"/>
      <c r="Q70" s="32"/>
      <c r="R70" s="32">
        <v>91</v>
      </c>
      <c r="S70" s="32"/>
      <c r="T70" s="32"/>
      <c r="U70" s="32"/>
      <c r="V70" s="32"/>
      <c r="W70" s="32"/>
      <c r="X70" s="32"/>
      <c r="Y70" s="32"/>
      <c r="Z70" s="32"/>
      <c r="AA70" s="32"/>
      <c r="AC70" s="32">
        <f t="shared" si="0"/>
        <v>1</v>
      </c>
    </row>
    <row r="71" spans="1:29" x14ac:dyDescent="0.2">
      <c r="A71" s="31">
        <v>8</v>
      </c>
      <c r="B71" s="31">
        <v>76</v>
      </c>
      <c r="C71" s="32"/>
      <c r="D71" s="32"/>
      <c r="E71" s="32">
        <f>LEN('8'!I7)</f>
        <v>161</v>
      </c>
      <c r="F71" s="32"/>
      <c r="G71" s="32"/>
      <c r="H71" s="32"/>
      <c r="I71" s="32"/>
      <c r="J71" s="32"/>
      <c r="K71" s="32"/>
      <c r="L71" s="32"/>
      <c r="M71" s="32"/>
      <c r="N71" s="32"/>
      <c r="P71" s="32"/>
      <c r="Q71" s="32"/>
      <c r="R71" s="32">
        <v>91</v>
      </c>
      <c r="S71" s="32"/>
      <c r="T71" s="32"/>
      <c r="U71" s="32"/>
      <c r="V71" s="32"/>
      <c r="W71" s="32"/>
      <c r="X71" s="32"/>
      <c r="Y71" s="32"/>
      <c r="Z71" s="32"/>
      <c r="AA71" s="32"/>
      <c r="AC71" s="32">
        <f t="shared" si="0"/>
        <v>1</v>
      </c>
    </row>
    <row r="72" spans="1:29" x14ac:dyDescent="0.2">
      <c r="A72" s="31">
        <v>8</v>
      </c>
      <c r="B72" s="31">
        <v>144</v>
      </c>
      <c r="C72" s="32">
        <f>LEN('8'!B11)</f>
        <v>26</v>
      </c>
      <c r="D72" s="32"/>
      <c r="E72" s="32"/>
      <c r="F72" s="32"/>
      <c r="G72" s="32"/>
      <c r="H72" s="32"/>
      <c r="I72" s="32"/>
      <c r="J72" s="32"/>
      <c r="K72" s="32"/>
      <c r="L72" s="32"/>
      <c r="M72" s="32"/>
      <c r="N72" s="32"/>
      <c r="P72" s="32">
        <v>55</v>
      </c>
      <c r="Q72" s="32"/>
      <c r="R72" s="32"/>
      <c r="S72" s="32"/>
      <c r="T72" s="32"/>
      <c r="U72" s="32"/>
      <c r="V72" s="32"/>
      <c r="W72" s="32"/>
      <c r="X72" s="32"/>
      <c r="Y72" s="32"/>
      <c r="Z72" s="32"/>
      <c r="AA72" s="32"/>
      <c r="AC72" s="32">
        <f t="shared" si="0"/>
        <v>0</v>
      </c>
    </row>
    <row r="73" spans="1:29" x14ac:dyDescent="0.2">
      <c r="A73" s="31">
        <v>8</v>
      </c>
      <c r="B73" s="31">
        <v>145</v>
      </c>
      <c r="C73" s="32"/>
      <c r="D73" s="32"/>
      <c r="E73" s="32">
        <f>LEN('8'!I16)</f>
        <v>408</v>
      </c>
      <c r="F73" s="32"/>
      <c r="G73" s="32"/>
      <c r="H73" s="32"/>
      <c r="I73" s="32"/>
      <c r="J73" s="32"/>
      <c r="K73" s="32"/>
      <c r="L73" s="32"/>
      <c r="M73" s="32"/>
      <c r="N73" s="32"/>
      <c r="P73" s="32"/>
      <c r="Q73" s="32"/>
      <c r="R73" s="32">
        <v>91</v>
      </c>
      <c r="S73" s="32"/>
      <c r="T73" s="32"/>
      <c r="U73" s="32"/>
      <c r="V73" s="32"/>
      <c r="W73" s="32"/>
      <c r="X73" s="32"/>
      <c r="Y73" s="32"/>
      <c r="Z73" s="32"/>
      <c r="AA73" s="32"/>
      <c r="AC73" s="32">
        <f t="shared" si="0"/>
        <v>1</v>
      </c>
    </row>
    <row r="74" spans="1:29" x14ac:dyDescent="0.2">
      <c r="A74" s="31">
        <v>8</v>
      </c>
      <c r="B74" s="31">
        <v>146</v>
      </c>
      <c r="C74" s="32"/>
      <c r="D74" s="32"/>
      <c r="E74" s="32">
        <f>LEN('8'!I17)</f>
        <v>125</v>
      </c>
      <c r="F74" s="32"/>
      <c r="G74" s="32"/>
      <c r="H74" s="32"/>
      <c r="I74" s="32"/>
      <c r="J74" s="32"/>
      <c r="K74" s="32"/>
      <c r="L74" s="32"/>
      <c r="M74" s="32"/>
      <c r="N74" s="32"/>
      <c r="P74" s="32"/>
      <c r="Q74" s="32"/>
      <c r="R74" s="32">
        <v>91</v>
      </c>
      <c r="S74" s="32"/>
      <c r="T74" s="32"/>
      <c r="U74" s="32"/>
      <c r="V74" s="32"/>
      <c r="W74" s="32"/>
      <c r="X74" s="32"/>
      <c r="Y74" s="32"/>
      <c r="Z74" s="32"/>
      <c r="AA74" s="32"/>
      <c r="AC74" s="32">
        <f t="shared" si="0"/>
        <v>1</v>
      </c>
    </row>
    <row r="75" spans="1:29" x14ac:dyDescent="0.2">
      <c r="A75" s="31">
        <v>9</v>
      </c>
      <c r="B75" s="31">
        <v>68</v>
      </c>
      <c r="C75" s="32"/>
      <c r="D75" s="32"/>
      <c r="E75" s="32">
        <f>LEN('9'!I6)</f>
        <v>337</v>
      </c>
      <c r="F75" s="32"/>
      <c r="G75" s="32"/>
      <c r="H75" s="32"/>
      <c r="I75" s="32"/>
      <c r="J75" s="32"/>
      <c r="K75" s="32"/>
      <c r="L75" s="32"/>
      <c r="M75" s="32"/>
      <c r="N75" s="32"/>
      <c r="P75" s="32"/>
      <c r="Q75" s="32"/>
      <c r="R75" s="32">
        <v>91</v>
      </c>
      <c r="S75" s="32"/>
      <c r="T75" s="32"/>
      <c r="U75" s="32"/>
      <c r="V75" s="32"/>
      <c r="W75" s="32"/>
      <c r="X75" s="32"/>
      <c r="Y75" s="32"/>
      <c r="Z75" s="32"/>
      <c r="AA75" s="32"/>
      <c r="AC75" s="32">
        <f t="shared" si="0"/>
        <v>1</v>
      </c>
    </row>
    <row r="76" spans="1:29" x14ac:dyDescent="0.2">
      <c r="A76" s="31">
        <v>9</v>
      </c>
      <c r="B76" s="31">
        <v>147</v>
      </c>
      <c r="C76" s="32">
        <f>LEN('9'!B10)</f>
        <v>0</v>
      </c>
      <c r="D76" s="32">
        <f>LEN('9'!G10)</f>
        <v>0</v>
      </c>
      <c r="E76" s="32"/>
      <c r="F76" s="32"/>
      <c r="G76" s="32"/>
      <c r="H76" s="32"/>
      <c r="I76" s="32"/>
      <c r="J76" s="32"/>
      <c r="K76" s="32"/>
      <c r="L76" s="32"/>
      <c r="M76" s="32"/>
      <c r="N76" s="32"/>
      <c r="P76" s="32">
        <v>295</v>
      </c>
      <c r="Q76" s="32">
        <v>100</v>
      </c>
      <c r="R76" s="32"/>
      <c r="S76" s="32"/>
      <c r="T76" s="32"/>
      <c r="U76" s="32"/>
      <c r="V76" s="32"/>
      <c r="W76" s="32"/>
      <c r="X76" s="32"/>
      <c r="Y76" s="32"/>
      <c r="Z76" s="32"/>
      <c r="AA76" s="32"/>
      <c r="AC76" s="32">
        <f t="shared" si="0"/>
        <v>0</v>
      </c>
    </row>
    <row r="77" spans="1:29" x14ac:dyDescent="0.2">
      <c r="A77" s="31">
        <v>9</v>
      </c>
      <c r="B77" s="31">
        <v>69</v>
      </c>
      <c r="C77" s="32"/>
      <c r="D77" s="32"/>
      <c r="E77" s="32">
        <f>LEN('9'!I13)</f>
        <v>147</v>
      </c>
      <c r="F77" s="32"/>
      <c r="G77" s="32"/>
      <c r="H77" s="32"/>
      <c r="I77" s="32"/>
      <c r="J77" s="32"/>
      <c r="K77" s="32"/>
      <c r="L77" s="32"/>
      <c r="M77" s="32"/>
      <c r="N77" s="32"/>
      <c r="P77" s="32"/>
      <c r="Q77" s="32"/>
      <c r="R77" s="32">
        <v>91</v>
      </c>
      <c r="S77" s="32"/>
      <c r="T77" s="32"/>
      <c r="U77" s="32"/>
      <c r="V77" s="32"/>
      <c r="W77" s="32"/>
      <c r="X77" s="32"/>
      <c r="Y77" s="32"/>
      <c r="Z77" s="32"/>
      <c r="AA77" s="32"/>
      <c r="AC77" s="32">
        <f t="shared" si="0"/>
        <v>1</v>
      </c>
    </row>
    <row r="78" spans="1:29" x14ac:dyDescent="0.2">
      <c r="A78" s="31">
        <v>9</v>
      </c>
      <c r="B78" s="31">
        <v>148</v>
      </c>
      <c r="C78" s="32">
        <f>LEN('9'!B17)</f>
        <v>30</v>
      </c>
      <c r="D78" s="32">
        <f>LEN('9'!G17)</f>
        <v>69</v>
      </c>
      <c r="E78" s="32"/>
      <c r="F78" s="32"/>
      <c r="G78" s="32"/>
      <c r="H78" s="32"/>
      <c r="I78" s="32"/>
      <c r="J78" s="32"/>
      <c r="K78" s="32"/>
      <c r="L78" s="32"/>
      <c r="M78" s="32"/>
      <c r="N78" s="32"/>
      <c r="P78" s="32">
        <v>295</v>
      </c>
      <c r="Q78" s="32">
        <v>100</v>
      </c>
      <c r="R78" s="32"/>
      <c r="S78" s="32"/>
      <c r="T78" s="32"/>
      <c r="U78" s="32"/>
      <c r="V78" s="32"/>
      <c r="W78" s="32"/>
      <c r="X78" s="32"/>
      <c r="Y78" s="32"/>
      <c r="Z78" s="32"/>
      <c r="AA78" s="32"/>
      <c r="AC78" s="32">
        <f t="shared" si="0"/>
        <v>0</v>
      </c>
    </row>
  </sheetData>
  <autoFilter ref="A1:AC1379" xr:uid="{00000000-0009-0000-0000-00000A000000}"/>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9"/>
  <dimension ref="A2:H7"/>
  <sheetViews>
    <sheetView workbookViewId="0">
      <selection activeCell="D4" sqref="D4"/>
    </sheetView>
  </sheetViews>
  <sheetFormatPr baseColWidth="10" defaultRowHeight="15" x14ac:dyDescent="0.25"/>
  <cols>
    <col min="1" max="1" width="2.7109375" customWidth="1"/>
    <col min="3" max="3" width="15.7109375" bestFit="1" customWidth="1"/>
    <col min="4" max="4" width="21" bestFit="1" customWidth="1"/>
    <col min="5" max="5" width="16.7109375" bestFit="1" customWidth="1"/>
    <col min="6" max="6" width="14.42578125" bestFit="1" customWidth="1"/>
    <col min="7" max="7" width="17.140625" customWidth="1"/>
    <col min="8" max="8" width="20.7109375" bestFit="1" customWidth="1"/>
  </cols>
  <sheetData>
    <row r="2" spans="1:8" x14ac:dyDescent="0.25">
      <c r="A2" s="4"/>
      <c r="B2" s="16" t="s">
        <v>18</v>
      </c>
      <c r="C2" s="16" t="s">
        <v>19</v>
      </c>
      <c r="D2" s="16" t="s">
        <v>20</v>
      </c>
      <c r="E2" s="16" t="s">
        <v>21</v>
      </c>
      <c r="F2" s="16" t="s">
        <v>22</v>
      </c>
      <c r="G2" s="16" t="s">
        <v>21</v>
      </c>
      <c r="H2" s="16" t="s">
        <v>23</v>
      </c>
    </row>
    <row r="3" spans="1:8" x14ac:dyDescent="0.25">
      <c r="A3" s="4"/>
      <c r="B3" s="4" t="s">
        <v>12</v>
      </c>
      <c r="C3" s="4">
        <v>0</v>
      </c>
      <c r="D3" s="4">
        <v>0</v>
      </c>
      <c r="E3" s="17">
        <v>0</v>
      </c>
      <c r="F3" s="18">
        <v>1</v>
      </c>
      <c r="G3" s="19">
        <v>0</v>
      </c>
      <c r="H3">
        <v>0</v>
      </c>
    </row>
    <row r="4" spans="1:8" x14ac:dyDescent="0.25">
      <c r="A4" s="4"/>
      <c r="B4" s="4" t="s">
        <v>17</v>
      </c>
      <c r="C4" s="4">
        <v>99999999999</v>
      </c>
      <c r="D4" s="4">
        <v>1000</v>
      </c>
      <c r="E4" s="17">
        <v>99999999999.999893</v>
      </c>
      <c r="F4" s="18">
        <v>73050</v>
      </c>
      <c r="G4" s="19">
        <v>99999999999.999893</v>
      </c>
      <c r="H4">
        <v>100</v>
      </c>
    </row>
    <row r="5" spans="1:8" x14ac:dyDescent="0.25">
      <c r="D5">
        <v>4000</v>
      </c>
      <c r="G5" s="5">
        <v>999.99</v>
      </c>
    </row>
    <row r="6" spans="1:8" x14ac:dyDescent="0.25">
      <c r="D6">
        <v>3</v>
      </c>
    </row>
    <row r="7" spans="1:8" x14ac:dyDescent="0.25">
      <c r="D7">
        <v>10</v>
      </c>
    </row>
  </sheetData>
  <sheetProtection algorithmName="SHA-512" hashValue="Nvyz7jv29ZD2jJ43Y3lIbM6CfyhNBOTuqq0JdYUxgeBK3JxT2duH/ns12apI/iTMUmg3Iuyt4psBTWNtX0I2PA==" saltValue="XqnOqk/Ok9yARkX/CDUJk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X29"/>
  <sheetViews>
    <sheetView topLeftCell="A22" zoomScaleNormal="100" zoomScaleSheetLayoutView="100" workbookViewId="0">
      <selection activeCell="I7" sqref="I7:J7"/>
    </sheetView>
  </sheetViews>
  <sheetFormatPr baseColWidth="10" defaultColWidth="11.42578125" defaultRowHeight="15" x14ac:dyDescent="0.25"/>
  <cols>
    <col min="1" max="1" width="3" style="51" customWidth="1"/>
    <col min="2" max="2" width="3.5703125" style="51" customWidth="1"/>
    <col min="3" max="3" width="26.28515625" style="51" customWidth="1"/>
    <col min="4" max="4" width="6" style="51" customWidth="1"/>
    <col min="5" max="5" width="6.28515625" style="51" customWidth="1"/>
    <col min="6" max="6" width="7.140625" style="51" customWidth="1"/>
    <col min="7" max="8" width="5" style="51" customWidth="1"/>
    <col min="9" max="9" width="6.140625" style="51" customWidth="1"/>
    <col min="10" max="10" width="20.42578125" style="51" customWidth="1"/>
    <col min="11" max="12" width="11.42578125" style="51"/>
    <col min="13" max="13" width="50.42578125" style="51" customWidth="1"/>
    <col min="14" max="18" width="2" style="60" customWidth="1"/>
    <col min="19" max="19" width="9.140625" style="108" customWidth="1"/>
    <col min="20" max="21" width="11.42578125" style="28"/>
    <col min="22" max="22" width="11.42578125" style="33"/>
    <col min="23" max="24" width="11.42578125" style="28"/>
    <col min="25" max="16384" width="11.42578125" style="51"/>
  </cols>
  <sheetData>
    <row r="1" spans="1:24" x14ac:dyDescent="0.25">
      <c r="S1" s="108" t="s">
        <v>164</v>
      </c>
      <c r="U1" s="28">
        <v>0</v>
      </c>
    </row>
    <row r="2" spans="1:24" s="23" customFormat="1" ht="3" customHeight="1" x14ac:dyDescent="0.25">
      <c r="A2" s="23" t="s">
        <v>24</v>
      </c>
      <c r="B2" s="23" t="s">
        <v>24</v>
      </c>
      <c r="C2" s="23" t="s">
        <v>24</v>
      </c>
      <c r="D2" s="23" t="s">
        <v>24</v>
      </c>
      <c r="E2" s="23" t="s">
        <v>24</v>
      </c>
      <c r="F2" s="23" t="s">
        <v>24</v>
      </c>
      <c r="G2" s="23" t="s">
        <v>24</v>
      </c>
      <c r="H2" s="23" t="s">
        <v>24</v>
      </c>
      <c r="I2" s="23" t="s">
        <v>24</v>
      </c>
      <c r="J2" s="23" t="s">
        <v>24</v>
      </c>
      <c r="K2" s="23" t="s">
        <v>24</v>
      </c>
      <c r="L2" s="53" t="s">
        <v>24</v>
      </c>
      <c r="M2" s="25" t="s">
        <v>24</v>
      </c>
      <c r="N2" s="23" t="s">
        <v>24</v>
      </c>
      <c r="O2" s="23" t="s">
        <v>24</v>
      </c>
      <c r="P2" s="23" t="s">
        <v>24</v>
      </c>
      <c r="Q2" s="23" t="s">
        <v>24</v>
      </c>
      <c r="R2" s="23" t="s">
        <v>24</v>
      </c>
      <c r="S2" s="108"/>
      <c r="T2" s="28"/>
      <c r="U2" s="28"/>
      <c r="V2" s="33"/>
      <c r="W2" s="28"/>
      <c r="X2" s="28"/>
    </row>
    <row r="3" spans="1:24" ht="18" customHeight="1" x14ac:dyDescent="0.25">
      <c r="B3" s="153" t="s">
        <v>163</v>
      </c>
      <c r="C3" s="153"/>
      <c r="D3" s="153"/>
      <c r="E3" s="153"/>
      <c r="F3" s="153"/>
      <c r="G3" s="153"/>
      <c r="H3" s="153"/>
      <c r="I3" s="153"/>
      <c r="J3" s="153"/>
      <c r="U3" s="28">
        <f>SUM(V:V)</f>
        <v>0</v>
      </c>
    </row>
    <row r="4" spans="1:24" x14ac:dyDescent="0.25">
      <c r="B4" s="63" t="s">
        <v>59</v>
      </c>
    </row>
    <row r="5" spans="1:24" ht="15.75" x14ac:dyDescent="0.25">
      <c r="B5" s="64"/>
      <c r="M5" s="57" t="s">
        <v>7</v>
      </c>
    </row>
    <row r="6" spans="1:24" x14ac:dyDescent="0.25">
      <c r="B6" s="122" t="s">
        <v>73</v>
      </c>
      <c r="C6"/>
      <c r="G6" s="66" t="s">
        <v>74</v>
      </c>
      <c r="H6" s="66" t="s">
        <v>61</v>
      </c>
      <c r="I6" s="154" t="s">
        <v>4</v>
      </c>
      <c r="J6" s="155"/>
      <c r="L6" s="15" t="s">
        <v>11</v>
      </c>
    </row>
    <row r="7" spans="1:24" ht="48" customHeight="1" x14ac:dyDescent="0.25">
      <c r="B7" s="158" t="s">
        <v>60</v>
      </c>
      <c r="C7" s="158"/>
      <c r="D7" s="158"/>
      <c r="E7" s="158"/>
      <c r="F7" s="158"/>
      <c r="G7" s="58" t="s">
        <v>12</v>
      </c>
      <c r="H7" s="58"/>
      <c r="I7" s="156" t="s">
        <v>308</v>
      </c>
      <c r="J7" s="157"/>
      <c r="L7" s="14" t="str">
        <f>CONCATENATE("(",LEN(I7),")")</f>
        <v>(736)</v>
      </c>
      <c r="M7" s="52" t="str">
        <f>IF(COUNTA(G7:H7)&lt;&gt;1,CONCATENATE("(Si/No) Marcar con 'X' solo uno de los campos.",CHAR(10),"(Explicación) Longitud máxima de ",Explicacion_LongMaximo2," caracteres"),IF(AND(UPPER(H7)="X",LEN(I7)=0),CONCATENATE("(*) Completar la celda de Explicación.",CHAR(10),"Longitud máxima de ",Explicacion_LongMaximo2," caracteres"),""))</f>
        <v/>
      </c>
      <c r="S7" s="108">
        <v>54</v>
      </c>
      <c r="V7" s="28">
        <f>IF(OR(AND(G7="", H7&lt;&gt;"", I7&lt;&gt;""), AND(G7&lt;&gt;"", H7="")), 0, 1)</f>
        <v>0</v>
      </c>
    </row>
    <row r="8" spans="1:24" x14ac:dyDescent="0.25">
      <c r="B8" s="67"/>
    </row>
    <row r="9" spans="1:24" ht="48.75" customHeight="1" x14ac:dyDescent="0.25">
      <c r="B9" s="159" t="s">
        <v>158</v>
      </c>
      <c r="C9" s="159"/>
      <c r="D9" s="159"/>
      <c r="E9" s="159"/>
      <c r="F9" s="159"/>
      <c r="G9" s="159"/>
      <c r="H9" s="159"/>
      <c r="I9" s="159"/>
      <c r="J9" s="159"/>
    </row>
    <row r="10" spans="1:24" ht="25.5" customHeight="1" x14ac:dyDescent="0.25">
      <c r="B10" s="163" t="s">
        <v>100</v>
      </c>
      <c r="C10" s="163"/>
      <c r="D10" s="163" t="s">
        <v>75</v>
      </c>
      <c r="E10" s="163"/>
      <c r="F10" s="163"/>
      <c r="G10" s="163"/>
      <c r="H10" s="160" t="s">
        <v>157</v>
      </c>
      <c r="I10" s="161"/>
      <c r="J10" s="162"/>
    </row>
    <row r="11" spans="1:24" x14ac:dyDescent="0.25">
      <c r="B11" s="167" t="s">
        <v>269</v>
      </c>
      <c r="C11" s="168"/>
      <c r="D11" s="165">
        <v>43654</v>
      </c>
      <c r="E11" s="166"/>
      <c r="F11" s="166"/>
      <c r="G11" s="166"/>
      <c r="H11" s="164">
        <v>2019</v>
      </c>
      <c r="I11" s="164"/>
      <c r="J11" s="164"/>
      <c r="M11" s="62"/>
      <c r="S11" s="108">
        <v>79</v>
      </c>
    </row>
    <row r="12" spans="1:24" x14ac:dyDescent="0.25">
      <c r="B12" s="68"/>
      <c r="C12" s="69"/>
    </row>
    <row r="13" spans="1:24" x14ac:dyDescent="0.25">
      <c r="B13" s="169" t="s">
        <v>159</v>
      </c>
      <c r="C13" s="169"/>
      <c r="D13" s="169"/>
      <c r="E13" s="169"/>
      <c r="F13" s="169"/>
      <c r="G13" s="169"/>
      <c r="H13" s="169"/>
      <c r="I13" s="169"/>
      <c r="J13" s="169"/>
    </row>
    <row r="14" spans="1:24" x14ac:dyDescent="0.25">
      <c r="B14" s="70"/>
      <c r="G14" s="66" t="s">
        <v>74</v>
      </c>
      <c r="H14" s="66" t="s">
        <v>61</v>
      </c>
      <c r="I14" s="154" t="s">
        <v>4</v>
      </c>
      <c r="J14" s="155"/>
      <c r="L14" s="15" t="s">
        <v>11</v>
      </c>
    </row>
    <row r="15" spans="1:24" ht="30" customHeight="1" x14ac:dyDescent="0.25">
      <c r="B15" s="158" t="s">
        <v>76</v>
      </c>
      <c r="C15" s="158"/>
      <c r="D15" s="158"/>
      <c r="E15" s="158"/>
      <c r="F15" s="158"/>
      <c r="G15" s="58" t="s">
        <v>12</v>
      </c>
      <c r="H15" s="58"/>
      <c r="I15" s="150" t="s">
        <v>297</v>
      </c>
      <c r="J15" s="151"/>
      <c r="L15" s="14" t="str">
        <f>CONCATENATE("(",LEN(I15),")")</f>
        <v>(90)</v>
      </c>
      <c r="M15" s="52" t="str">
        <f>IF(COUNTA(G15:H15)&lt;&gt;1,CONCATENATE("(Si/No) Marcar con 'X' solo uno de los campos.",CHAR(10),"(Explicación) Longitud máxima de ",Explicacion_LongMaximo2," caracteres"),IF(AND(UPPER(H15)="X",LEN(I15)=0),CONCATENATE("(*) Completar la celda de Explicación.",CHAR(10),"Longitud máxima de ",Explicacion_LongMaximo2," caracteres"),""))</f>
        <v/>
      </c>
      <c r="S15" s="108">
        <v>80</v>
      </c>
      <c r="V15" s="109"/>
    </row>
    <row r="16" spans="1:24" ht="56.25" customHeight="1" x14ac:dyDescent="0.25">
      <c r="B16" s="158" t="s">
        <v>160</v>
      </c>
      <c r="C16" s="158"/>
      <c r="D16" s="158"/>
      <c r="E16" s="158"/>
      <c r="F16" s="158"/>
      <c r="G16" s="58" t="s">
        <v>12</v>
      </c>
      <c r="H16" s="58"/>
      <c r="I16" s="150" t="s">
        <v>288</v>
      </c>
      <c r="J16" s="151"/>
      <c r="L16" s="14" t="str">
        <f>CONCATENATE("(",LEN(I16),")")</f>
        <v>(366)</v>
      </c>
      <c r="M16" s="52" t="str">
        <f>IF(COUNTA(G16:H16)&lt;&gt;1,CONCATENATE("(Si/No) Marcar con 'X' solo uno de los campos.",CHAR(10),"(Explicación) Longitud máxima de ",Explicacion_LongMaximo2," caracteres"),IF(AND(UPPER(H16)="X",LEN(I16)=0),CONCATENATE("(*) Completar la celda de Explicación.",CHAR(10),"Longitud máxima de ",Explicacion_LongMaximo2," caracteres"),""))</f>
        <v/>
      </c>
      <c r="S16" s="108">
        <v>81</v>
      </c>
      <c r="V16" s="109"/>
    </row>
    <row r="17" spans="2:22" ht="53.25" customHeight="1" x14ac:dyDescent="0.25">
      <c r="B17" s="148" t="s">
        <v>77</v>
      </c>
      <c r="C17" s="148"/>
      <c r="D17" s="148"/>
      <c r="E17" s="148"/>
      <c r="F17" s="148"/>
      <c r="G17" s="58" t="s">
        <v>12</v>
      </c>
      <c r="H17" s="58"/>
      <c r="I17" s="150" t="s">
        <v>290</v>
      </c>
      <c r="J17" s="151"/>
      <c r="L17" s="14" t="str">
        <f>CONCATENATE("(",LEN(I17),")")</f>
        <v>(454)</v>
      </c>
      <c r="M17" s="52" t="str">
        <f>IF(COUNTA(G17:H17)&lt;&gt;1,CONCATENATE("(Si/No) Marcar con 'X' solo uno de los campos.",CHAR(10),"(Explicación) Longitud máxima de ",Explicacion_LongMaximo2," caracteres"),IF(AND(UPPER(H17)="X",LEN(I17)=0),CONCATENATE("(*) Completar la celda de Explicación.",CHAR(10),"Longitud máxima de ",Explicacion_LongMaximo2," caracteres"),""))</f>
        <v/>
      </c>
      <c r="S17" s="108">
        <v>82</v>
      </c>
      <c r="V17" s="109"/>
    </row>
    <row r="18" spans="2:22" ht="50.25" customHeight="1" x14ac:dyDescent="0.25">
      <c r="B18" s="152" t="s">
        <v>231</v>
      </c>
      <c r="C18" s="152"/>
      <c r="D18" s="152"/>
      <c r="E18" s="152"/>
      <c r="F18" s="152"/>
      <c r="G18" s="152"/>
      <c r="H18" s="152"/>
      <c r="I18" s="152"/>
      <c r="J18" s="152"/>
    </row>
    <row r="19" spans="2:22" x14ac:dyDescent="0.25">
      <c r="B19" s="71"/>
      <c r="C19" s="69"/>
    </row>
    <row r="20" spans="2:22" x14ac:dyDescent="0.25">
      <c r="B20" s="122" t="s">
        <v>78</v>
      </c>
      <c r="C20"/>
      <c r="G20" s="66" t="s">
        <v>74</v>
      </c>
      <c r="H20" s="66" t="s">
        <v>61</v>
      </c>
      <c r="I20" s="154" t="s">
        <v>4</v>
      </c>
      <c r="J20" s="155"/>
      <c r="L20" s="15" t="s">
        <v>11</v>
      </c>
    </row>
    <row r="21" spans="2:22" ht="80.25" customHeight="1" x14ac:dyDescent="0.25">
      <c r="B21" s="148" t="s">
        <v>311</v>
      </c>
      <c r="C21" s="148"/>
      <c r="D21" s="148"/>
      <c r="E21" s="148"/>
      <c r="F21" s="148"/>
      <c r="G21" s="58"/>
      <c r="H21" s="58" t="s">
        <v>12</v>
      </c>
      <c r="I21" s="150" t="s">
        <v>312</v>
      </c>
      <c r="J21" s="151"/>
      <c r="L21" s="14" t="str">
        <f>CONCATENATE("(",LEN(I21),")")</f>
        <v>(377)</v>
      </c>
      <c r="M21" s="52" t="str">
        <f>IF(COUNTA(G21:H21)&lt;&gt;1,CONCATENATE("(Si/No) Marcar con 'X' solo uno de los campos.",CHAR(10),"(Explicación) Longitud máxima de ",Explicacion_LongMaximo2," caracteres"),IF(AND(UPPER(H21)="X",LEN(I21)=0),CONCATENATE("(*) Completar la celda de Explicación.",CHAR(10),"Longitud máxima de ",Explicacion_LongMaximo2," caracteres"),""))</f>
        <v/>
      </c>
      <c r="S21" s="108">
        <v>55</v>
      </c>
      <c r="V21" s="28">
        <f>IF(OR(AND(G21="", H21&lt;&gt;"", I21&lt;&gt;""), AND(G21&lt;&gt;"", H21="")), 0, 1)</f>
        <v>0</v>
      </c>
    </row>
    <row r="22" spans="2:22" ht="74.25" customHeight="1" x14ac:dyDescent="0.25">
      <c r="B22" s="152" t="s">
        <v>232</v>
      </c>
      <c r="C22" s="152"/>
      <c r="D22" s="152"/>
      <c r="E22" s="152"/>
      <c r="F22" s="152"/>
      <c r="G22" s="152"/>
      <c r="H22" s="152"/>
      <c r="I22" s="152"/>
      <c r="J22" s="152"/>
    </row>
    <row r="23" spans="2:22" ht="66" customHeight="1" x14ac:dyDescent="0.25">
      <c r="B23" s="149" t="s">
        <v>161</v>
      </c>
      <c r="C23" s="149"/>
      <c r="D23" s="149"/>
      <c r="E23" s="149"/>
      <c r="F23" s="149"/>
      <c r="G23" s="149"/>
      <c r="H23" s="149"/>
      <c r="I23" s="149"/>
      <c r="J23" s="149"/>
    </row>
    <row r="24" spans="2:22" ht="47.25" customHeight="1" x14ac:dyDescent="0.25">
      <c r="B24" s="163" t="s">
        <v>79</v>
      </c>
      <c r="C24" s="163"/>
      <c r="D24" s="163"/>
      <c r="E24" s="163"/>
      <c r="F24" s="163"/>
      <c r="G24" s="163" t="s">
        <v>80</v>
      </c>
      <c r="H24" s="163"/>
      <c r="I24" s="163"/>
      <c r="J24" s="163"/>
    </row>
    <row r="25" spans="2:22" ht="50.1" customHeight="1" x14ac:dyDescent="0.25">
      <c r="B25" s="170"/>
      <c r="C25" s="170"/>
      <c r="D25" s="170"/>
      <c r="E25" s="170"/>
      <c r="F25" s="170"/>
      <c r="G25" s="168"/>
      <c r="H25" s="168"/>
      <c r="I25" s="168"/>
      <c r="J25" s="168"/>
      <c r="M25" s="62"/>
      <c r="S25" s="108">
        <v>83</v>
      </c>
    </row>
    <row r="26" spans="2:22" x14ac:dyDescent="0.25">
      <c r="B26" s="72"/>
      <c r="C26" s="72"/>
      <c r="D26" s="72"/>
      <c r="E26" s="72"/>
      <c r="F26" s="72"/>
    </row>
    <row r="27" spans="2:22" ht="57" customHeight="1" x14ac:dyDescent="0.25">
      <c r="B27" s="174" t="s">
        <v>162</v>
      </c>
      <c r="C27" s="174"/>
      <c r="D27" s="174"/>
      <c r="E27" s="174"/>
      <c r="F27" s="174"/>
      <c r="G27" s="174"/>
      <c r="H27" s="174"/>
      <c r="I27" s="174"/>
      <c r="J27" s="174"/>
    </row>
    <row r="28" spans="2:22" ht="49.5" customHeight="1" x14ac:dyDescent="0.25">
      <c r="B28" s="163" t="s">
        <v>79</v>
      </c>
      <c r="C28" s="163"/>
      <c r="D28" s="163"/>
      <c r="E28" s="163"/>
      <c r="F28" s="163"/>
      <c r="G28" s="163" t="s">
        <v>80</v>
      </c>
      <c r="H28" s="163"/>
      <c r="I28" s="163"/>
      <c r="J28" s="163"/>
    </row>
    <row r="29" spans="2:22" ht="50.1" customHeight="1" x14ac:dyDescent="0.25">
      <c r="B29" s="171"/>
      <c r="C29" s="172"/>
      <c r="D29" s="172"/>
      <c r="E29" s="172"/>
      <c r="F29" s="173"/>
      <c r="G29" s="168"/>
      <c r="H29" s="168"/>
      <c r="I29" s="168"/>
      <c r="J29" s="168"/>
      <c r="S29" s="108">
        <v>84</v>
      </c>
    </row>
  </sheetData>
  <sheetProtection algorithmName="SHA-512" hashValue="xS68beSm4smaOSK7mXcO7o8k2Nk05W5lmgBPe8SncxiRXMT6PXHW0ztSZnH0ejXtY1dfI+CyVlYtIS2PMsMU8w==" saltValue="hX3GzfCPHd/s7BAydj26fg==" spinCount="100000" sheet="1" objects="1" scenarios="1" formatCells="0"/>
  <mergeCells count="34">
    <mergeCell ref="G24:J24"/>
    <mergeCell ref="G25:J25"/>
    <mergeCell ref="G28:J28"/>
    <mergeCell ref="G29:J29"/>
    <mergeCell ref="B28:F28"/>
    <mergeCell ref="B25:F25"/>
    <mergeCell ref="B29:F29"/>
    <mergeCell ref="B27:J27"/>
    <mergeCell ref="H10:J10"/>
    <mergeCell ref="D10:G10"/>
    <mergeCell ref="B10:C10"/>
    <mergeCell ref="B24:F24"/>
    <mergeCell ref="H11:J11"/>
    <mergeCell ref="D11:G11"/>
    <mergeCell ref="B11:C11"/>
    <mergeCell ref="B13:J13"/>
    <mergeCell ref="B18:J18"/>
    <mergeCell ref="I14:J14"/>
    <mergeCell ref="B15:F15"/>
    <mergeCell ref="B16:F16"/>
    <mergeCell ref="I15:J15"/>
    <mergeCell ref="I16:J16"/>
    <mergeCell ref="I17:J17"/>
    <mergeCell ref="I20:J20"/>
    <mergeCell ref="B3:J3"/>
    <mergeCell ref="I6:J6"/>
    <mergeCell ref="I7:J7"/>
    <mergeCell ref="B7:F7"/>
    <mergeCell ref="B9:J9"/>
    <mergeCell ref="B21:F21"/>
    <mergeCell ref="B23:J23"/>
    <mergeCell ref="I21:J21"/>
    <mergeCell ref="B22:J22"/>
    <mergeCell ref="B17:F17"/>
  </mergeCells>
  <dataValidations count="5">
    <dataValidation type="custom" allowBlank="1" showInputMessage="1" showErrorMessage="1" error="Valor NO válido" prompt="Ingrese &quot;X&quot;" sqref="G7:H7 G15:H17 G21:H21" xr:uid="{00000000-0002-0000-0100-000000000000}">
      <formula1>COUNTIF(Respuesta_SINO,TRIM(CELL("contents")))=1</formula1>
    </dataValidation>
    <dataValidation type="whole" allowBlank="1" showInputMessage="1" showErrorMessage="1" error="Valor NO Válido." prompt="Ingrese Número" sqref="H11:J11" xr:uid="{00000000-0002-0000-0100-000001000000}">
      <formula1>Entero_Minimo</formula1>
      <formula2>Entero_Maximo</formula2>
    </dataValidation>
    <dataValidation type="date" allowBlank="1" showInputMessage="1" showErrorMessage="1" error="Fecha No Valida" prompt="(dd/mm/yyyy)" sqref="D11:G11" xr:uid="{00000000-0002-0000-0100-000002000000}">
      <formula1>Fecha_Minimo</formula1>
      <formula2>Fecha_Maximo</formula2>
    </dataValidation>
    <dataValidation type="textLength" allowBlank="1" showErrorMessage="1" error="Cantidad de caracteres NO valido." sqref="I7:J7 I15:J17 I21:J21" xr:uid="{00000000-0002-0000-0100-000003000000}">
      <formula1>Explicacion_LongMinimo</formula1>
      <formula2>Explicacion_LongMaximo2</formula2>
    </dataValidation>
    <dataValidation type="textLength" allowBlank="1" showErrorMessage="1" error="Cantidad de caracteres NO válido." sqref="B11:C11 B25:K25 B29:J29" xr:uid="{00000000-0002-0000-0100-000004000000}">
      <formula1>Explicacion_LongMinimo</formula1>
      <formula2>Explicacion_LongMaximo</formula2>
    </dataValidation>
  </dataValidations>
  <hyperlinks>
    <hyperlink ref="M5" location="Principal!A1" display="Ir al Princimal" xr:uid="{00000000-0004-0000-0100-000000000000}"/>
  </hyperlinks>
  <pageMargins left="0.7" right="0.7" top="0.75" bottom="0.75" header="0.3" footer="0.3"/>
  <pageSetup orientation="portrait" r:id="rId1"/>
  <rowBreaks count="1" manualBreakCount="1">
    <brk id="22" max="9" man="1"/>
  </rowBreaks>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Y34"/>
  <sheetViews>
    <sheetView topLeftCell="A22" zoomScaleNormal="100" zoomScaleSheetLayoutView="100" workbookViewId="0">
      <selection activeCell="I34" sqref="I34:J34"/>
    </sheetView>
  </sheetViews>
  <sheetFormatPr baseColWidth="10" defaultColWidth="11.42578125" defaultRowHeight="15" x14ac:dyDescent="0.25"/>
  <cols>
    <col min="1" max="1" width="3" style="51" customWidth="1"/>
    <col min="2" max="2" width="3.5703125" style="51" customWidth="1"/>
    <col min="3" max="3" width="20.28515625" style="51" customWidth="1"/>
    <col min="4" max="4" width="6" style="51" customWidth="1"/>
    <col min="5" max="5" width="12.140625" style="51" customWidth="1"/>
    <col min="6" max="6" width="13" style="51" customWidth="1"/>
    <col min="7" max="8" width="5" style="51" customWidth="1"/>
    <col min="9" max="9" width="6.140625" style="51" customWidth="1"/>
    <col min="10" max="10" width="14.42578125" style="51" customWidth="1"/>
    <col min="11" max="12" width="11.42578125" style="51"/>
    <col min="13" max="13" width="44.7109375" style="51" customWidth="1"/>
    <col min="14" max="18" width="2" style="60" customWidth="1"/>
    <col min="19" max="19" width="9.140625" style="108" customWidth="1"/>
    <col min="20" max="23" width="11.42578125" style="28"/>
    <col min="24" max="24" width="11.42578125" style="59"/>
    <col min="25" max="25" width="12.7109375" style="60" bestFit="1" customWidth="1"/>
    <col min="26" max="16384" width="11.42578125" style="51"/>
  </cols>
  <sheetData>
    <row r="1" spans="1:24" x14ac:dyDescent="0.25">
      <c r="S1" s="108" t="s">
        <v>164</v>
      </c>
      <c r="U1" s="28">
        <v>0</v>
      </c>
    </row>
    <row r="2" spans="1:24" s="23" customFormat="1" ht="3" customHeight="1" x14ac:dyDescent="0.25">
      <c r="A2" s="23" t="s">
        <v>24</v>
      </c>
      <c r="B2" s="23" t="s">
        <v>24</v>
      </c>
      <c r="C2" s="23" t="s">
        <v>24</v>
      </c>
      <c r="D2" s="23" t="s">
        <v>24</v>
      </c>
      <c r="E2" s="23" t="s">
        <v>24</v>
      </c>
      <c r="F2" s="23" t="s">
        <v>24</v>
      </c>
      <c r="G2" s="23" t="s">
        <v>24</v>
      </c>
      <c r="H2" s="23" t="s">
        <v>24</v>
      </c>
      <c r="I2" s="23" t="s">
        <v>24</v>
      </c>
      <c r="J2" s="23" t="s">
        <v>24</v>
      </c>
      <c r="K2" s="23" t="s">
        <v>24</v>
      </c>
      <c r="L2" s="53" t="s">
        <v>24</v>
      </c>
      <c r="M2" s="25" t="s">
        <v>24</v>
      </c>
      <c r="N2" s="23" t="s">
        <v>24</v>
      </c>
      <c r="O2" s="23" t="s">
        <v>24</v>
      </c>
      <c r="P2" s="23" t="s">
        <v>24</v>
      </c>
      <c r="Q2" s="23" t="s">
        <v>24</v>
      </c>
      <c r="R2" s="23" t="s">
        <v>24</v>
      </c>
      <c r="S2" s="108"/>
      <c r="T2" s="28"/>
      <c r="U2" s="28"/>
      <c r="V2" s="28"/>
      <c r="W2" s="28"/>
      <c r="X2" s="59"/>
    </row>
    <row r="3" spans="1:24" x14ac:dyDescent="0.25">
      <c r="B3" s="63" t="s">
        <v>165</v>
      </c>
      <c r="U3" s="28">
        <f>SUM(V:V)</f>
        <v>0</v>
      </c>
    </row>
    <row r="4" spans="1:24" ht="15.75" x14ac:dyDescent="0.25">
      <c r="B4" s="64"/>
      <c r="M4" s="57" t="s">
        <v>7</v>
      </c>
    </row>
    <row r="5" spans="1:24" x14ac:dyDescent="0.25">
      <c r="B5" s="120" t="s">
        <v>81</v>
      </c>
      <c r="C5"/>
      <c r="G5" s="73" t="s">
        <v>74</v>
      </c>
      <c r="H5" s="73" t="s">
        <v>61</v>
      </c>
      <c r="I5" s="175" t="s">
        <v>4</v>
      </c>
      <c r="J5" s="176"/>
      <c r="L5" s="15" t="s">
        <v>11</v>
      </c>
    </row>
    <row r="6" spans="1:24" ht="26.25" customHeight="1" x14ac:dyDescent="0.25">
      <c r="B6" s="177" t="s">
        <v>166</v>
      </c>
      <c r="C6" s="177"/>
      <c r="D6" s="177"/>
      <c r="E6" s="177"/>
      <c r="F6" s="177"/>
      <c r="G6" s="58" t="s">
        <v>12</v>
      </c>
      <c r="H6" s="58"/>
      <c r="I6" s="178" t="s">
        <v>296</v>
      </c>
      <c r="J6" s="151"/>
      <c r="L6" s="14" t="str">
        <f>CONCATENATE("(",LEN(I6),")")</f>
        <v>(112)</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8">
        <v>56</v>
      </c>
      <c r="V6" s="28">
        <f>IF(OR(AND(G6="", H6&lt;&gt;"", I6&lt;&gt;""), AND(G6&lt;&gt;"", H6="")), 0, 1)</f>
        <v>0</v>
      </c>
    </row>
    <row r="7" spans="1:24" ht="36.75" customHeight="1" x14ac:dyDescent="0.25">
      <c r="B7" s="152" t="s">
        <v>247</v>
      </c>
      <c r="C7" s="152"/>
      <c r="D7" s="152"/>
      <c r="E7" s="152"/>
      <c r="F7" s="152"/>
      <c r="G7" s="152"/>
      <c r="H7" s="152"/>
      <c r="I7" s="152"/>
      <c r="J7" s="152"/>
    </row>
    <row r="8" spans="1:24" ht="35.25" customHeight="1" x14ac:dyDescent="0.25">
      <c r="B8" s="179" t="s">
        <v>167</v>
      </c>
      <c r="C8" s="179"/>
      <c r="D8" s="179"/>
      <c r="E8" s="179"/>
      <c r="F8" s="179"/>
      <c r="G8" s="179"/>
      <c r="H8" s="179"/>
      <c r="I8" s="179"/>
      <c r="J8" s="179"/>
    </row>
    <row r="9" spans="1:24" x14ac:dyDescent="0.25">
      <c r="B9" s="163" t="s">
        <v>100</v>
      </c>
      <c r="C9" s="163"/>
      <c r="D9" s="163"/>
      <c r="E9" s="163"/>
      <c r="F9" s="163"/>
      <c r="G9" s="163" t="s">
        <v>82</v>
      </c>
      <c r="H9" s="163"/>
      <c r="I9" s="163"/>
      <c r="J9" s="163"/>
    </row>
    <row r="10" spans="1:24" ht="71.25" customHeight="1" x14ac:dyDescent="0.25">
      <c r="B10" s="180" t="s">
        <v>168</v>
      </c>
      <c r="C10" s="180"/>
      <c r="D10" s="180"/>
      <c r="E10" s="180"/>
      <c r="F10" s="180"/>
      <c r="G10" s="183" t="s">
        <v>324</v>
      </c>
      <c r="H10" s="183"/>
      <c r="I10" s="183"/>
      <c r="J10" s="183"/>
      <c r="M10" s="52"/>
      <c r="S10" s="108">
        <v>85</v>
      </c>
    </row>
    <row r="11" spans="1:24" ht="75" customHeight="1" x14ac:dyDescent="0.25">
      <c r="B11" s="180" t="s">
        <v>169</v>
      </c>
      <c r="C11" s="180"/>
      <c r="D11" s="180"/>
      <c r="E11" s="180"/>
      <c r="F11" s="180"/>
      <c r="G11" s="168" t="s">
        <v>325</v>
      </c>
      <c r="H11" s="168"/>
      <c r="I11" s="168"/>
      <c r="J11" s="168"/>
      <c r="M11" s="52"/>
      <c r="S11" s="108">
        <v>86</v>
      </c>
    </row>
    <row r="12" spans="1:24" x14ac:dyDescent="0.25">
      <c r="B12" s="184" t="s">
        <v>170</v>
      </c>
      <c r="C12" s="184"/>
      <c r="D12" s="184"/>
      <c r="E12" s="184"/>
      <c r="F12" s="184"/>
      <c r="G12" s="184"/>
      <c r="H12" s="184"/>
      <c r="I12" s="184"/>
      <c r="J12" s="184"/>
    </row>
    <row r="13" spans="1:24" x14ac:dyDescent="0.25">
      <c r="B13" s="75"/>
      <c r="C13" s="75"/>
      <c r="D13" s="75"/>
      <c r="E13" s="75"/>
      <c r="F13" s="75"/>
      <c r="G13" s="75"/>
      <c r="H13" s="75"/>
      <c r="I13" s="75"/>
      <c r="J13" s="75"/>
    </row>
    <row r="14" spans="1:24" ht="35.25" customHeight="1" x14ac:dyDescent="0.25">
      <c r="B14" s="174" t="s">
        <v>171</v>
      </c>
      <c r="C14" s="174"/>
      <c r="D14" s="174"/>
      <c r="E14" s="174"/>
      <c r="F14" s="174"/>
      <c r="G14" s="174"/>
      <c r="H14" s="174"/>
      <c r="I14" s="174"/>
      <c r="J14" s="174"/>
    </row>
    <row r="15" spans="1:24" x14ac:dyDescent="0.25">
      <c r="B15" s="76"/>
      <c r="C15" s="76"/>
      <c r="D15" s="182" t="s">
        <v>264</v>
      </c>
      <c r="E15" s="182"/>
      <c r="F15" s="182"/>
      <c r="G15" s="182"/>
      <c r="H15" s="182"/>
      <c r="I15" s="182"/>
      <c r="J15" s="182"/>
      <c r="M15" s="102"/>
      <c r="N15" s="104"/>
      <c r="O15" s="104"/>
      <c r="P15" s="104"/>
      <c r="Q15" s="104"/>
      <c r="R15" s="104"/>
      <c r="S15" s="110"/>
      <c r="T15" s="33"/>
      <c r="U15" s="33"/>
      <c r="V15" s="33"/>
      <c r="W15" s="33"/>
      <c r="X15" s="106"/>
    </row>
    <row r="16" spans="1:24" ht="15" customHeight="1" x14ac:dyDescent="0.25">
      <c r="B16" s="187" t="s">
        <v>83</v>
      </c>
      <c r="C16" s="187"/>
      <c r="D16" s="182" t="s">
        <v>172</v>
      </c>
      <c r="E16" s="182"/>
      <c r="F16" s="182" t="s">
        <v>173</v>
      </c>
      <c r="G16" s="182"/>
      <c r="H16" s="182"/>
      <c r="I16" s="182" t="s">
        <v>174</v>
      </c>
      <c r="J16" s="182"/>
      <c r="M16" s="102"/>
      <c r="N16" s="104"/>
      <c r="O16" s="104"/>
      <c r="P16" s="104"/>
      <c r="Q16" s="104"/>
      <c r="R16" s="104"/>
      <c r="S16" s="110"/>
      <c r="T16" s="33"/>
      <c r="U16" s="33"/>
      <c r="V16" s="33"/>
      <c r="W16" s="33"/>
      <c r="X16" s="106"/>
    </row>
    <row r="17" spans="1:24" x14ac:dyDescent="0.25">
      <c r="B17" s="188">
        <v>2024</v>
      </c>
      <c r="C17" s="189"/>
      <c r="D17" s="186">
        <v>142</v>
      </c>
      <c r="E17" s="186"/>
      <c r="F17" s="186">
        <v>71</v>
      </c>
      <c r="G17" s="186"/>
      <c r="H17" s="186"/>
      <c r="I17" s="181">
        <v>15</v>
      </c>
      <c r="J17" s="181"/>
      <c r="L17" s="14"/>
      <c r="M17" s="105"/>
      <c r="N17" s="104"/>
      <c r="O17" s="104"/>
      <c r="P17" s="104"/>
      <c r="Q17" s="104"/>
      <c r="R17" s="104"/>
      <c r="S17" s="110">
        <v>87</v>
      </c>
      <c r="T17" s="33"/>
      <c r="U17" s="33"/>
      <c r="V17" s="111"/>
      <c r="W17" s="111"/>
      <c r="X17" s="106"/>
    </row>
    <row r="18" spans="1:24" x14ac:dyDescent="0.25">
      <c r="B18" s="188">
        <v>2023</v>
      </c>
      <c r="C18" s="189"/>
      <c r="D18" s="186">
        <v>206</v>
      </c>
      <c r="E18" s="186"/>
      <c r="F18" s="186">
        <v>69</v>
      </c>
      <c r="G18" s="186"/>
      <c r="H18" s="186"/>
      <c r="I18" s="181">
        <v>3</v>
      </c>
      <c r="J18" s="181"/>
      <c r="L18" s="14"/>
      <c r="M18" s="105"/>
      <c r="N18" s="104"/>
      <c r="O18" s="104"/>
      <c r="P18" s="104"/>
      <c r="Q18" s="104"/>
      <c r="R18" s="104"/>
      <c r="S18" s="110">
        <v>88</v>
      </c>
      <c r="T18" s="33"/>
      <c r="U18" s="33"/>
      <c r="V18" s="111"/>
      <c r="W18" s="111"/>
      <c r="X18" s="106"/>
    </row>
    <row r="19" spans="1:24" x14ac:dyDescent="0.25">
      <c r="B19" s="188">
        <v>2022</v>
      </c>
      <c r="C19" s="189"/>
      <c r="D19" s="186">
        <v>213</v>
      </c>
      <c r="E19" s="186"/>
      <c r="F19" s="186">
        <v>74</v>
      </c>
      <c r="G19" s="186"/>
      <c r="H19" s="186"/>
      <c r="I19" s="181">
        <v>3</v>
      </c>
      <c r="J19" s="181"/>
      <c r="L19" s="14"/>
      <c r="M19" s="105"/>
      <c r="N19" s="104"/>
      <c r="O19" s="104"/>
      <c r="P19" s="104"/>
      <c r="Q19" s="104"/>
      <c r="R19" s="104"/>
      <c r="S19" s="110">
        <v>89</v>
      </c>
      <c r="T19" s="33"/>
      <c r="U19" s="33"/>
      <c r="V19" s="111"/>
      <c r="W19" s="111"/>
      <c r="X19" s="106"/>
    </row>
    <row r="20" spans="1:24" ht="24.75" customHeight="1" x14ac:dyDescent="0.25">
      <c r="B20" s="152" t="s">
        <v>248</v>
      </c>
      <c r="C20" s="152"/>
      <c r="D20" s="152"/>
      <c r="E20" s="152"/>
      <c r="F20" s="152"/>
      <c r="G20" s="152"/>
      <c r="H20" s="152"/>
      <c r="I20" s="152"/>
      <c r="J20" s="152"/>
    </row>
    <row r="21" spans="1:24" ht="35.25" customHeight="1" x14ac:dyDescent="0.25">
      <c r="B21" s="152" t="s">
        <v>249</v>
      </c>
      <c r="C21" s="152"/>
      <c r="D21" s="152"/>
      <c r="E21" s="152"/>
      <c r="F21" s="152"/>
      <c r="G21" s="152"/>
      <c r="H21" s="152"/>
      <c r="I21" s="152"/>
      <c r="J21" s="152"/>
    </row>
    <row r="22" spans="1:24" ht="35.25" customHeight="1" x14ac:dyDescent="0.25">
      <c r="B22" s="152" t="s">
        <v>250</v>
      </c>
      <c r="C22" s="152"/>
      <c r="D22" s="152"/>
      <c r="E22" s="152"/>
      <c r="F22" s="152"/>
      <c r="G22" s="152"/>
      <c r="H22" s="152"/>
      <c r="I22" s="152"/>
      <c r="J22" s="152"/>
    </row>
    <row r="23" spans="1:24" x14ac:dyDescent="0.25">
      <c r="B23" s="71"/>
      <c r="C23" s="69"/>
    </row>
    <row r="24" spans="1:24" x14ac:dyDescent="0.25">
      <c r="A24"/>
      <c r="B24" s="122" t="s">
        <v>86</v>
      </c>
      <c r="C24"/>
      <c r="G24" s="66" t="s">
        <v>74</v>
      </c>
      <c r="H24" s="66" t="s">
        <v>61</v>
      </c>
      <c r="I24" s="154" t="s">
        <v>4</v>
      </c>
      <c r="J24" s="155"/>
      <c r="L24" s="15" t="s">
        <v>11</v>
      </c>
    </row>
    <row r="25" spans="1:24" ht="80.25" customHeight="1" x14ac:dyDescent="0.25">
      <c r="B25" s="158" t="s">
        <v>87</v>
      </c>
      <c r="C25" s="158"/>
      <c r="D25" s="158"/>
      <c r="E25" s="158"/>
      <c r="F25" s="158"/>
      <c r="G25" s="58" t="s">
        <v>12</v>
      </c>
      <c r="H25" s="58"/>
      <c r="I25" s="178" t="s">
        <v>270</v>
      </c>
      <c r="J25" s="151"/>
      <c r="L25" s="14" t="str">
        <f>CONCATENATE("(",LEN(I25),")")</f>
        <v>(203)</v>
      </c>
      <c r="M25" s="52" t="str">
        <f>IF(COUNTA(G25:H25)&lt;&gt;1,CONCATENATE("(Si/No) Marcar con 'X' solo uno de los campos.",CHAR(10),"(Explicación) Longitud máxima de ",Explicacion_LongMaximo2," caracteres"),IF(AND(UPPER(H25)="X",LEN(I25)=0),CONCATENATE("(*) Completar la celda de Explicación.",CHAR(10),"Longitud máxima de ",Explicacion_LongMaximo2," caracteres"),""))</f>
        <v/>
      </c>
      <c r="S25" s="108">
        <v>57</v>
      </c>
      <c r="V25" s="28">
        <f>IF(OR(AND(G25="", H25&lt;&gt;"", I25&lt;&gt;""), AND(G25&lt;&gt;"", H25="")), 0, 1)</f>
        <v>0</v>
      </c>
    </row>
    <row r="26" spans="1:24" ht="15" customHeight="1" x14ac:dyDescent="0.25">
      <c r="B26" s="77"/>
      <c r="C26" s="77"/>
      <c r="D26" s="77"/>
      <c r="E26" s="77"/>
      <c r="F26" s="77"/>
      <c r="G26" s="78"/>
      <c r="H26" s="78"/>
      <c r="I26" s="79"/>
      <c r="J26" s="79"/>
    </row>
    <row r="27" spans="1:24" ht="74.25" customHeight="1" x14ac:dyDescent="0.25">
      <c r="B27" s="149" t="s">
        <v>175</v>
      </c>
      <c r="C27" s="149"/>
      <c r="D27" s="149"/>
      <c r="E27" s="149"/>
      <c r="F27" s="149"/>
      <c r="G27" s="149"/>
      <c r="H27" s="149"/>
      <c r="I27" s="149"/>
      <c r="J27" s="149"/>
    </row>
    <row r="28" spans="1:24" ht="25.5" customHeight="1" x14ac:dyDescent="0.25">
      <c r="B28" s="163" t="s">
        <v>100</v>
      </c>
      <c r="C28" s="163"/>
      <c r="D28" s="163"/>
      <c r="E28" s="163"/>
      <c r="F28" s="163" t="s">
        <v>75</v>
      </c>
      <c r="G28" s="163"/>
      <c r="H28" s="163" t="s">
        <v>157</v>
      </c>
      <c r="I28" s="163"/>
      <c r="J28" s="163"/>
    </row>
    <row r="29" spans="1:24" ht="24.95" customHeight="1" x14ac:dyDescent="0.25">
      <c r="B29" s="168" t="s">
        <v>271</v>
      </c>
      <c r="C29" s="168"/>
      <c r="D29" s="168"/>
      <c r="E29" s="168"/>
      <c r="F29" s="185">
        <v>44858</v>
      </c>
      <c r="G29" s="185"/>
      <c r="H29" s="164">
        <v>2022</v>
      </c>
      <c r="I29" s="164"/>
      <c r="J29" s="164"/>
      <c r="M29" s="62"/>
      <c r="S29" s="108">
        <v>90</v>
      </c>
    </row>
    <row r="30" spans="1:24" x14ac:dyDescent="0.25">
      <c r="B30" s="80"/>
      <c r="C30" s="80"/>
      <c r="D30" s="80"/>
      <c r="E30" s="80"/>
      <c r="F30" s="80"/>
      <c r="G30" s="80"/>
      <c r="H30" s="80"/>
      <c r="I30" s="80"/>
      <c r="J30" s="80"/>
    </row>
    <row r="31" spans="1:24" x14ac:dyDescent="0.25">
      <c r="B31" s="149" t="s">
        <v>176</v>
      </c>
      <c r="C31" s="149"/>
      <c r="D31" s="149"/>
      <c r="E31" s="149"/>
      <c r="F31" s="149"/>
      <c r="G31" s="149"/>
      <c r="H31" s="149"/>
      <c r="I31" s="149"/>
      <c r="J31" s="149"/>
    </row>
    <row r="33" spans="2:22" x14ac:dyDescent="0.25">
      <c r="B33" s="65"/>
      <c r="G33" s="66" t="s">
        <v>74</v>
      </c>
      <c r="H33" s="66" t="s">
        <v>61</v>
      </c>
      <c r="I33" s="154" t="s">
        <v>4</v>
      </c>
      <c r="J33" s="155"/>
      <c r="L33" s="15" t="s">
        <v>11</v>
      </c>
    </row>
    <row r="34" spans="2:22" ht="26.25" customHeight="1" x14ac:dyDescent="0.25">
      <c r="B34" s="177" t="s">
        <v>88</v>
      </c>
      <c r="C34" s="177"/>
      <c r="D34" s="177"/>
      <c r="E34" s="177"/>
      <c r="F34" s="177"/>
      <c r="G34" s="58"/>
      <c r="H34" s="58" t="s">
        <v>12</v>
      </c>
      <c r="I34" s="178" t="s">
        <v>272</v>
      </c>
      <c r="J34" s="151"/>
      <c r="L34" s="14" t="str">
        <f>CONCATENATE("(",LEN(I34),")")</f>
        <v>(110)</v>
      </c>
      <c r="M34" s="52" t="str">
        <f>IF(COUNTA(G34:H34)&lt;&gt;1,CONCATENATE("(Si/No) Marcar con 'X' solo uno de los campos.",CHAR(10),"(Explicación) Longitud máxima de ",Explicacion_LongMaximo2," caracteres"),IF(AND(UPPER(H34)="X",LEN(I34)=0),CONCATENATE("(*) Completar la celda de Explicación.",CHAR(10),"Longitud máxima de ",Explicacion_LongMaximo2," caracteres"),""))</f>
        <v/>
      </c>
      <c r="S34" s="108">
        <v>91</v>
      </c>
      <c r="V34" s="112"/>
    </row>
  </sheetData>
  <sheetProtection algorithmName="SHA-512" hashValue="fYh0ZVAfExogbjip5l0LVqLOOzrNCl5AIwd2DX80GYSD0uELtm4NqvrlB1X+GrEt+SbYUouGq4lOgUQgyxT2UA==" saltValue="/a9OKgdc+8lDynlapjjpjA==" spinCount="100000" sheet="1" objects="1" scenarios="1" formatCells="0"/>
  <mergeCells count="47">
    <mergeCell ref="D16:E16"/>
    <mergeCell ref="F17:H17"/>
    <mergeCell ref="I33:J33"/>
    <mergeCell ref="B34:F34"/>
    <mergeCell ref="I34:J34"/>
    <mergeCell ref="B20:J20"/>
    <mergeCell ref="B31:J31"/>
    <mergeCell ref="B19:C19"/>
    <mergeCell ref="D15:J15"/>
    <mergeCell ref="F28:G28"/>
    <mergeCell ref="F29:G29"/>
    <mergeCell ref="B28:E28"/>
    <mergeCell ref="B29:E29"/>
    <mergeCell ref="F19:H19"/>
    <mergeCell ref="D19:E19"/>
    <mergeCell ref="D18:E18"/>
    <mergeCell ref="D17:E17"/>
    <mergeCell ref="B16:C16"/>
    <mergeCell ref="B17:C17"/>
    <mergeCell ref="B18:C18"/>
    <mergeCell ref="B27:J27"/>
    <mergeCell ref="H28:J28"/>
    <mergeCell ref="H29:J29"/>
    <mergeCell ref="F18:H18"/>
    <mergeCell ref="B10:F10"/>
    <mergeCell ref="B11:F11"/>
    <mergeCell ref="B25:F25"/>
    <mergeCell ref="I25:J25"/>
    <mergeCell ref="I18:J18"/>
    <mergeCell ref="I19:J19"/>
    <mergeCell ref="B22:J22"/>
    <mergeCell ref="I24:J24"/>
    <mergeCell ref="B21:J21"/>
    <mergeCell ref="I16:J16"/>
    <mergeCell ref="I17:J17"/>
    <mergeCell ref="G10:J10"/>
    <mergeCell ref="G11:J11"/>
    <mergeCell ref="B12:J12"/>
    <mergeCell ref="B14:J14"/>
    <mergeCell ref="F16:H16"/>
    <mergeCell ref="I5:J5"/>
    <mergeCell ref="B6:F6"/>
    <mergeCell ref="I6:J6"/>
    <mergeCell ref="B8:J8"/>
    <mergeCell ref="G9:J9"/>
    <mergeCell ref="B7:J7"/>
    <mergeCell ref="B9:F9"/>
  </mergeCells>
  <dataValidations count="6">
    <dataValidation type="custom" allowBlank="1" showInputMessage="1" showErrorMessage="1" error="Valor NO válido" prompt="Ingrese &quot;X&quot;" sqref="G6:H6 G25:H25 G34:H34" xr:uid="{00000000-0002-0000-0200-000000000000}">
      <formula1>COUNTIF(Respuesta_SINO,TRIM(CELL("contents")))=1</formula1>
    </dataValidation>
    <dataValidation type="whole" allowBlank="1" showInputMessage="1" showErrorMessage="1" error="Valor NO Válido." prompt="Ingrese Número" sqref="H29:J29 B17:C19" xr:uid="{00000000-0002-0000-0200-000001000000}">
      <formula1>Entero_Minimo</formula1>
      <formula2>Entero_Maximo</formula2>
    </dataValidation>
    <dataValidation type="date" allowBlank="1" showInputMessage="1" showErrorMessage="1" error="Fecha No Valida" prompt="(dd/mm/yyyy)" sqref="F29:G29" xr:uid="{00000000-0002-0000-0200-000002000000}">
      <formula1>Fecha_Minimo</formula1>
      <formula2>Fecha_Maximo</formula2>
    </dataValidation>
    <dataValidation type="decimal" allowBlank="1" showInputMessage="1" showErrorMessage="1" error="Valor NO Válido." prompt="Ingrese Número" sqref="D17:J19" xr:uid="{00000000-0002-0000-0200-000003000000}">
      <formula1>Decimal2_Minimo</formula1>
      <formula2>Decimal2_Maximo</formula2>
    </dataValidation>
    <dataValidation type="textLength" allowBlank="1" showErrorMessage="1" error="Cantidad de caracteres NO valido." sqref="I6:J6 I25:J25 I34:J34" xr:uid="{00000000-0002-0000-0200-000004000000}">
      <formula1>Explicacion_LongMinimo</formula1>
      <formula2>Explicacion_LongMaximo2</formula2>
    </dataValidation>
    <dataValidation type="textLength" allowBlank="1" showErrorMessage="1" error="Cantidad de caracteres NO válido." sqref="G10:J11 B29:E29" xr:uid="{00000000-0002-0000-0200-000005000000}">
      <formula1>Explicacion_LongMinimo</formula1>
      <formula2>Explicacion_LongMaximo</formula2>
    </dataValidation>
  </dataValidations>
  <hyperlinks>
    <hyperlink ref="M4" location="Principal!A1" display="Ir al Princimal" xr:uid="{00000000-0004-0000-0200-000000000000}"/>
  </hyperlinks>
  <pageMargins left="0.7" right="0.7" top="0.75" bottom="0.75" header="0.3" footer="0.3"/>
  <pageSetup orientation="portrait" r:id="rId1"/>
  <rowBreaks count="1" manualBreakCount="1">
    <brk id="23" max="9" man="1"/>
  </rowBreaks>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Z41"/>
  <sheetViews>
    <sheetView topLeftCell="A25" zoomScaleNormal="100" zoomScaleSheetLayoutView="100" workbookViewId="0">
      <selection activeCell="B35" sqref="B35"/>
    </sheetView>
  </sheetViews>
  <sheetFormatPr baseColWidth="10" defaultColWidth="11.42578125" defaultRowHeight="15" x14ac:dyDescent="0.25"/>
  <cols>
    <col min="1" max="1" width="3" style="51" customWidth="1"/>
    <col min="2" max="2" width="3.5703125" style="51" customWidth="1"/>
    <col min="3" max="3" width="20.28515625" style="51" customWidth="1"/>
    <col min="4" max="4" width="6" style="51" customWidth="1"/>
    <col min="5" max="5" width="12.140625" style="51" customWidth="1"/>
    <col min="6" max="6" width="13" style="51" customWidth="1"/>
    <col min="7" max="8" width="5" style="51" customWidth="1"/>
    <col min="9" max="9" width="6.140625" style="51" customWidth="1"/>
    <col min="10" max="10" width="14.42578125" style="51" customWidth="1"/>
    <col min="11" max="12" width="11.42578125" style="51"/>
    <col min="13" max="13" width="44.7109375" style="51" customWidth="1"/>
    <col min="14" max="18" width="2" style="59" customWidth="1"/>
    <col min="19" max="19" width="9.140625" style="108" customWidth="1"/>
    <col min="20" max="23" width="11.42578125" style="28"/>
    <col min="24" max="26" width="11.42578125" style="59"/>
    <col min="27" max="16384" width="11.42578125" style="51"/>
  </cols>
  <sheetData>
    <row r="1" spans="1:24" x14ac:dyDescent="0.25">
      <c r="S1" s="108" t="s">
        <v>164</v>
      </c>
      <c r="U1" s="28">
        <v>0</v>
      </c>
    </row>
    <row r="2" spans="1:24" s="23" customFormat="1" ht="3" customHeight="1" x14ac:dyDescent="0.25">
      <c r="A2" s="23" t="s">
        <v>24</v>
      </c>
      <c r="B2" s="23" t="s">
        <v>24</v>
      </c>
      <c r="C2" s="23" t="s">
        <v>24</v>
      </c>
      <c r="D2" s="23" t="s">
        <v>24</v>
      </c>
      <c r="E2" s="23" t="s">
        <v>24</v>
      </c>
      <c r="F2" s="23" t="s">
        <v>24</v>
      </c>
      <c r="G2" s="23" t="s">
        <v>24</v>
      </c>
      <c r="H2" s="23" t="s">
        <v>24</v>
      </c>
      <c r="I2" s="23" t="s">
        <v>24</v>
      </c>
      <c r="J2" s="23" t="s">
        <v>24</v>
      </c>
      <c r="K2" s="23" t="s">
        <v>24</v>
      </c>
      <c r="L2" s="53" t="s">
        <v>24</v>
      </c>
      <c r="M2" s="25" t="s">
        <v>24</v>
      </c>
      <c r="N2" s="23" t="s">
        <v>24</v>
      </c>
      <c r="O2" s="23" t="s">
        <v>24</v>
      </c>
      <c r="P2" s="23" t="s">
        <v>24</v>
      </c>
      <c r="Q2" s="23" t="s">
        <v>24</v>
      </c>
      <c r="R2" s="23" t="s">
        <v>24</v>
      </c>
      <c r="S2" s="108"/>
      <c r="T2" s="28"/>
      <c r="U2" s="28"/>
      <c r="V2" s="28"/>
      <c r="W2" s="28"/>
      <c r="X2" s="59"/>
    </row>
    <row r="3" spans="1:24" x14ac:dyDescent="0.25">
      <c r="B3" s="63" t="s">
        <v>181</v>
      </c>
      <c r="U3" s="28">
        <f>SUM(V:V)</f>
        <v>0</v>
      </c>
    </row>
    <row r="4" spans="1:24" ht="15.75" x14ac:dyDescent="0.25">
      <c r="B4" s="64"/>
      <c r="M4" s="57" t="s">
        <v>7</v>
      </c>
    </row>
    <row r="5" spans="1:24" x14ac:dyDescent="0.25">
      <c r="B5" s="123" t="s">
        <v>89</v>
      </c>
      <c r="C5" s="59"/>
      <c r="G5" s="66" t="s">
        <v>74</v>
      </c>
      <c r="H5" s="66" t="s">
        <v>61</v>
      </c>
      <c r="I5" s="154" t="s">
        <v>4</v>
      </c>
      <c r="J5" s="155"/>
      <c r="L5" s="15" t="s">
        <v>11</v>
      </c>
    </row>
    <row r="6" spans="1:24" ht="33.75" customHeight="1" x14ac:dyDescent="0.25">
      <c r="B6" s="158" t="s">
        <v>182</v>
      </c>
      <c r="C6" s="158"/>
      <c r="D6" s="158"/>
      <c r="E6" s="158"/>
      <c r="F6" s="158"/>
      <c r="G6" s="58" t="s">
        <v>12</v>
      </c>
      <c r="H6" s="58"/>
      <c r="I6" s="178" t="s">
        <v>291</v>
      </c>
      <c r="J6" s="151"/>
      <c r="L6" s="14" t="str">
        <f>CONCATENATE("(",LEN(I6),")")</f>
        <v>(128)</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8">
        <v>58</v>
      </c>
      <c r="V6" s="28">
        <f>IF(OR(AND(G6="", H6&lt;&gt;"", I6&lt;&gt;""), AND(G6&lt;&gt;"", H6="")), 0, 1)</f>
        <v>0</v>
      </c>
    </row>
    <row r="7" spans="1:24" ht="26.25" customHeight="1" x14ac:dyDescent="0.25">
      <c r="B7" s="77"/>
      <c r="C7" s="77"/>
      <c r="D7" s="77"/>
      <c r="E7" s="77"/>
      <c r="F7" s="77"/>
      <c r="G7" s="78"/>
      <c r="H7" s="78"/>
      <c r="I7" s="79"/>
      <c r="J7" s="79"/>
      <c r="L7" s="14"/>
      <c r="M7" s="52"/>
    </row>
    <row r="8" spans="1:24" ht="35.25" customHeight="1" x14ac:dyDescent="0.25">
      <c r="B8" s="179" t="s">
        <v>90</v>
      </c>
      <c r="C8" s="179"/>
      <c r="D8" s="179"/>
      <c r="E8" s="179"/>
      <c r="F8" s="179"/>
      <c r="G8" s="179"/>
      <c r="H8" s="179"/>
      <c r="I8" s="179"/>
      <c r="J8" s="179"/>
    </row>
    <row r="9" spans="1:24" ht="38.25" customHeight="1" x14ac:dyDescent="0.25">
      <c r="B9" s="187" t="s">
        <v>83</v>
      </c>
      <c r="C9" s="187"/>
      <c r="D9" s="187"/>
      <c r="E9" s="187"/>
      <c r="F9" s="187"/>
      <c r="G9" s="187" t="s">
        <v>265</v>
      </c>
      <c r="H9" s="187"/>
      <c r="I9" s="187"/>
      <c r="J9" s="187"/>
      <c r="M9" s="102"/>
      <c r="N9" s="106"/>
      <c r="O9" s="106"/>
      <c r="P9" s="106"/>
      <c r="Q9" s="106"/>
      <c r="R9" s="106"/>
      <c r="S9" s="110"/>
      <c r="T9" s="33"/>
      <c r="U9" s="33"/>
      <c r="V9" s="33"/>
    </row>
    <row r="10" spans="1:24" x14ac:dyDescent="0.25">
      <c r="B10" s="190">
        <v>2024</v>
      </c>
      <c r="C10" s="190"/>
      <c r="D10" s="190"/>
      <c r="E10" s="190"/>
      <c r="F10" s="190"/>
      <c r="G10" s="191">
        <v>14095.55</v>
      </c>
      <c r="H10" s="191"/>
      <c r="I10" s="191"/>
      <c r="J10" s="191"/>
      <c r="L10" s="14"/>
      <c r="M10" s="105"/>
      <c r="N10" s="106"/>
      <c r="O10" s="106"/>
      <c r="P10" s="106"/>
      <c r="Q10" s="106"/>
      <c r="R10" s="106"/>
      <c r="S10" s="110">
        <v>92</v>
      </c>
      <c r="T10" s="33"/>
      <c r="U10" s="33"/>
      <c r="V10" s="111"/>
    </row>
    <row r="11" spans="1:24" x14ac:dyDescent="0.25">
      <c r="B11" s="190">
        <v>2023</v>
      </c>
      <c r="C11" s="190"/>
      <c r="D11" s="190"/>
      <c r="E11" s="190"/>
      <c r="F11" s="190"/>
      <c r="G11" s="191">
        <v>21585.65</v>
      </c>
      <c r="H11" s="191"/>
      <c r="I11" s="191"/>
      <c r="J11" s="191"/>
      <c r="L11" s="14"/>
      <c r="M11" s="105"/>
      <c r="N11" s="106"/>
      <c r="O11" s="106"/>
      <c r="P11" s="106"/>
      <c r="Q11" s="106"/>
      <c r="R11" s="106"/>
      <c r="S11" s="110">
        <v>93</v>
      </c>
      <c r="T11" s="33"/>
      <c r="U11" s="33"/>
      <c r="V11" s="111"/>
    </row>
    <row r="12" spans="1:24" x14ac:dyDescent="0.25">
      <c r="B12" s="190">
        <v>2022</v>
      </c>
      <c r="C12" s="190"/>
      <c r="D12" s="190"/>
      <c r="E12" s="190"/>
      <c r="F12" s="190"/>
      <c r="G12" s="191">
        <v>26274</v>
      </c>
      <c r="H12" s="191"/>
      <c r="I12" s="191"/>
      <c r="J12" s="191"/>
      <c r="L12" s="14"/>
      <c r="M12" s="105"/>
      <c r="N12" s="106"/>
      <c r="O12" s="106"/>
      <c r="P12" s="106"/>
      <c r="Q12" s="106"/>
      <c r="R12" s="106"/>
      <c r="S12" s="110">
        <v>94</v>
      </c>
      <c r="T12" s="33"/>
      <c r="U12" s="33"/>
      <c r="V12" s="111"/>
    </row>
    <row r="13" spans="1:24" x14ac:dyDescent="0.25">
      <c r="B13" s="77"/>
      <c r="C13" s="77"/>
      <c r="D13" s="77"/>
      <c r="E13" s="77"/>
      <c r="F13" s="77"/>
      <c r="G13" s="78"/>
      <c r="H13" s="78"/>
      <c r="I13" s="79"/>
      <c r="J13" s="79"/>
      <c r="L13" s="14"/>
      <c r="M13" s="107"/>
      <c r="N13" s="106"/>
      <c r="O13" s="106"/>
      <c r="P13" s="106"/>
      <c r="Q13" s="106"/>
      <c r="R13" s="106"/>
      <c r="S13" s="110"/>
      <c r="T13" s="33"/>
      <c r="U13" s="33"/>
      <c r="V13" s="113"/>
    </row>
    <row r="14" spans="1:24" x14ac:dyDescent="0.25">
      <c r="B14" s="123" t="s">
        <v>91</v>
      </c>
      <c r="G14" s="66" t="s">
        <v>74</v>
      </c>
      <c r="H14" s="66" t="s">
        <v>61</v>
      </c>
      <c r="I14" s="154" t="s">
        <v>4</v>
      </c>
      <c r="J14" s="155"/>
      <c r="L14" s="15" t="s">
        <v>11</v>
      </c>
    </row>
    <row r="15" spans="1:24" ht="80.25" customHeight="1" x14ac:dyDescent="0.25">
      <c r="B15" s="177" t="s">
        <v>183</v>
      </c>
      <c r="C15" s="177"/>
      <c r="D15" s="177"/>
      <c r="E15" s="177"/>
      <c r="F15" s="177"/>
      <c r="G15" s="58"/>
      <c r="H15" s="58" t="s">
        <v>12</v>
      </c>
      <c r="I15" s="178" t="s">
        <v>320</v>
      </c>
      <c r="J15" s="151"/>
      <c r="L15" s="14" t="str">
        <f>CONCATENATE("(",LEN(I15),")")</f>
        <v>(106)</v>
      </c>
      <c r="M15" s="52" t="str">
        <f>IF(COUNTA(G15:H15)&lt;&gt;1,CONCATENATE("(Si/No) Marcar con 'X' solo uno de los campos.",CHAR(10),"(Explicación) Longitud máxima de ",Explicacion_LongMaximo2," caracteres"),IF(AND(UPPER(H15)="X",LEN(I15)=0),CONCATENATE("(*) Completar la celda de Explicación.",CHAR(10),"Longitud máxima de ",Explicacion_LongMaximo2," caracteres"),""))</f>
        <v/>
      </c>
      <c r="S15" s="108">
        <v>59</v>
      </c>
      <c r="V15" s="28">
        <f>IF(OR(AND(G15="", H15&lt;&gt;"", I15&lt;&gt;""), AND(G15&lt;&gt;"", H15="")), 0, 1)</f>
        <v>0</v>
      </c>
    </row>
    <row r="16" spans="1:24" ht="63.75" customHeight="1" x14ac:dyDescent="0.25">
      <c r="B16" s="152" t="s">
        <v>251</v>
      </c>
      <c r="C16" s="152"/>
      <c r="D16" s="152"/>
      <c r="E16" s="152"/>
      <c r="F16" s="152"/>
      <c r="G16" s="152"/>
      <c r="H16" s="152"/>
      <c r="I16" s="152"/>
      <c r="J16" s="152"/>
    </row>
    <row r="17" spans="2:22" x14ac:dyDescent="0.25">
      <c r="B17" s="75"/>
      <c r="C17" s="75"/>
      <c r="D17" s="75"/>
      <c r="E17" s="75"/>
      <c r="F17" s="75"/>
      <c r="G17" s="75"/>
      <c r="H17" s="75"/>
      <c r="I17" s="75"/>
      <c r="J17" s="75"/>
    </row>
    <row r="18" spans="2:22" x14ac:dyDescent="0.25">
      <c r="B18" s="149" t="s">
        <v>92</v>
      </c>
      <c r="C18" s="149"/>
      <c r="D18" s="149"/>
      <c r="E18" s="149"/>
      <c r="F18" s="149"/>
      <c r="G18" s="149"/>
      <c r="H18" s="149"/>
      <c r="I18" s="149"/>
      <c r="J18" s="149"/>
    </row>
    <row r="19" spans="2:22" x14ac:dyDescent="0.25">
      <c r="B19" s="163" t="s">
        <v>93</v>
      </c>
      <c r="C19" s="163"/>
      <c r="D19" s="163"/>
      <c r="E19" s="163"/>
      <c r="F19" s="163"/>
      <c r="G19" s="163" t="s">
        <v>82</v>
      </c>
      <c r="H19" s="163"/>
      <c r="I19" s="163"/>
      <c r="J19" s="163"/>
    </row>
    <row r="20" spans="2:22" ht="75" customHeight="1" x14ac:dyDescent="0.25">
      <c r="B20" s="180" t="s">
        <v>94</v>
      </c>
      <c r="C20" s="180"/>
      <c r="D20" s="180"/>
      <c r="E20" s="180"/>
      <c r="F20" s="180"/>
      <c r="G20" s="168"/>
      <c r="H20" s="168"/>
      <c r="I20" s="168"/>
      <c r="J20" s="168"/>
      <c r="M20" s="52"/>
      <c r="S20" s="108">
        <v>95</v>
      </c>
    </row>
    <row r="21" spans="2:22" ht="75" customHeight="1" x14ac:dyDescent="0.25">
      <c r="B21" s="180" t="s">
        <v>95</v>
      </c>
      <c r="C21" s="180"/>
      <c r="D21" s="180"/>
      <c r="E21" s="180"/>
      <c r="F21" s="180"/>
      <c r="G21" s="168"/>
      <c r="H21" s="168"/>
      <c r="I21" s="168"/>
      <c r="J21" s="168"/>
      <c r="M21" s="52"/>
      <c r="S21" s="108">
        <v>96</v>
      </c>
    </row>
    <row r="22" spans="2:22" x14ac:dyDescent="0.25">
      <c r="B22" s="83"/>
      <c r="C22" s="83"/>
      <c r="D22" s="83"/>
      <c r="E22" s="83"/>
      <c r="F22" s="83"/>
      <c r="G22" s="80"/>
      <c r="H22" s="80"/>
      <c r="I22" s="80"/>
      <c r="J22" s="80"/>
    </row>
    <row r="23" spans="2:22" x14ac:dyDescent="0.25">
      <c r="B23" s="83"/>
      <c r="C23" s="83"/>
      <c r="D23" s="83"/>
      <c r="E23" s="83"/>
      <c r="F23" s="83"/>
      <c r="G23" s="80"/>
      <c r="H23" s="80"/>
      <c r="I23" s="80"/>
      <c r="J23" s="80"/>
    </row>
    <row r="24" spans="2:22" x14ac:dyDescent="0.25">
      <c r="B24" s="123" t="s">
        <v>96</v>
      </c>
      <c r="G24" s="66" t="s">
        <v>74</v>
      </c>
      <c r="H24" s="66" t="s">
        <v>61</v>
      </c>
      <c r="I24" s="154" t="s">
        <v>4</v>
      </c>
      <c r="J24" s="155"/>
      <c r="L24" s="15" t="s">
        <v>11</v>
      </c>
    </row>
    <row r="25" spans="2:22" ht="80.25" customHeight="1" x14ac:dyDescent="0.25">
      <c r="B25" s="158" t="s">
        <v>97</v>
      </c>
      <c r="C25" s="158"/>
      <c r="D25" s="158"/>
      <c r="E25" s="158"/>
      <c r="F25" s="158"/>
      <c r="G25" s="58" t="s">
        <v>12</v>
      </c>
      <c r="H25" s="58"/>
      <c r="I25" s="178" t="s">
        <v>273</v>
      </c>
      <c r="J25" s="151"/>
      <c r="L25" s="14" t="str">
        <f>CONCATENATE("(",LEN(I25),")")</f>
        <v>(114)</v>
      </c>
      <c r="M25" s="52" t="str">
        <f>IF(COUNTA(G25:H25)&lt;&gt;1,CONCATENATE("(Si/No) Marcar con 'X' solo uno de los campos.",CHAR(10),"(Explicación) Longitud máxima de ",Explicacion_LongMaximo2," caracteres"),IF(AND(UPPER(H25)="X",LEN(I25)=0),CONCATENATE("(*) Completar la celda de Explicación.",CHAR(10),"Longitud máxima de ",Explicacion_LongMaximo2," caracteres"),""))</f>
        <v/>
      </c>
      <c r="S25" s="108">
        <v>60</v>
      </c>
      <c r="V25" s="28">
        <f>IF(OR(AND(G25="", H25&lt;&gt;"", I25&lt;&gt;""), AND(G25&lt;&gt;"", H25="")), 0, 1)</f>
        <v>0</v>
      </c>
    </row>
    <row r="26" spans="2:22" x14ac:dyDescent="0.25">
      <c r="B26" s="80"/>
      <c r="C26" s="80"/>
      <c r="D26" s="80"/>
      <c r="E26" s="80"/>
      <c r="F26" s="80"/>
      <c r="G26" s="80"/>
      <c r="H26" s="80"/>
      <c r="I26" s="80"/>
      <c r="J26" s="80"/>
    </row>
    <row r="27" spans="2:22" ht="45.75" customHeight="1" x14ac:dyDescent="0.25">
      <c r="B27" s="149" t="s">
        <v>184</v>
      </c>
      <c r="C27" s="149"/>
      <c r="D27" s="149"/>
      <c r="E27" s="149"/>
      <c r="F27" s="149"/>
      <c r="G27" s="149"/>
      <c r="H27" s="149"/>
      <c r="I27" s="149"/>
      <c r="J27" s="149"/>
    </row>
    <row r="28" spans="2:22" ht="24.95" customHeight="1" x14ac:dyDescent="0.25">
      <c r="B28" s="163" t="s">
        <v>100</v>
      </c>
      <c r="C28" s="163"/>
      <c r="D28" s="163"/>
      <c r="E28" s="163"/>
      <c r="F28" s="163" t="s">
        <v>203</v>
      </c>
      <c r="G28" s="163"/>
      <c r="H28" s="163" t="s">
        <v>252</v>
      </c>
      <c r="I28" s="163"/>
      <c r="J28" s="163"/>
    </row>
    <row r="29" spans="2:22" ht="24.95" customHeight="1" x14ac:dyDescent="0.25">
      <c r="B29" s="168" t="s">
        <v>271</v>
      </c>
      <c r="C29" s="168"/>
      <c r="D29" s="168"/>
      <c r="E29" s="168"/>
      <c r="F29" s="185">
        <v>44858</v>
      </c>
      <c r="G29" s="164"/>
      <c r="H29" s="164">
        <v>2022</v>
      </c>
      <c r="I29" s="164"/>
      <c r="J29" s="164"/>
      <c r="M29" s="62"/>
      <c r="S29" s="108">
        <v>97</v>
      </c>
    </row>
    <row r="30" spans="2:22" x14ac:dyDescent="0.25">
      <c r="B30" s="80"/>
      <c r="C30" s="80"/>
      <c r="D30" s="80"/>
      <c r="E30" s="80"/>
      <c r="F30" s="80"/>
      <c r="G30" s="80"/>
      <c r="H30" s="80"/>
      <c r="I30" s="80"/>
      <c r="J30" s="80"/>
    </row>
    <row r="31" spans="2:22" ht="25.5" customHeight="1" x14ac:dyDescent="0.25">
      <c r="B31" s="149" t="s">
        <v>185</v>
      </c>
      <c r="C31" s="149"/>
      <c r="D31" s="149"/>
      <c r="E31" s="149"/>
      <c r="F31" s="149"/>
      <c r="G31" s="149"/>
      <c r="H31" s="149"/>
      <c r="I31" s="149"/>
      <c r="J31" s="149"/>
    </row>
    <row r="32" spans="2:22" x14ac:dyDescent="0.25">
      <c r="B32" s="65"/>
      <c r="G32" s="66" t="s">
        <v>74</v>
      </c>
      <c r="H32" s="66" t="s">
        <v>61</v>
      </c>
      <c r="I32" s="154" t="s">
        <v>4</v>
      </c>
      <c r="J32" s="155"/>
      <c r="L32" s="15" t="s">
        <v>11</v>
      </c>
    </row>
    <row r="33" spans="2:22" ht="26.25" customHeight="1" x14ac:dyDescent="0.25">
      <c r="B33" s="158" t="s">
        <v>88</v>
      </c>
      <c r="C33" s="158"/>
      <c r="D33" s="158"/>
      <c r="E33" s="158"/>
      <c r="F33" s="158"/>
      <c r="G33" s="58"/>
      <c r="H33" s="58" t="s">
        <v>12</v>
      </c>
      <c r="I33" s="178" t="s">
        <v>272</v>
      </c>
      <c r="J33" s="151"/>
      <c r="L33" s="14" t="str">
        <f>CONCATENATE("(",LEN(I33),")")</f>
        <v>(110)</v>
      </c>
      <c r="M33" s="52" t="str">
        <f>IF(COUNTA(G33:H33)&lt;&gt;1,CONCATENATE("(Si/No) Marcar con 'X' solo uno de los campos.",CHAR(10),"(Explicación) Longitud máxima de ",Explicacion_LongMaximo2," caracteres"),IF(AND(UPPER(H33)="X",LEN(I33)=0),CONCATENATE("(*) Completar la celda de Explicación.",CHAR(10),"Longitud máxima de ",Explicacion_LongMaximo2," caracteres"),""))</f>
        <v/>
      </c>
      <c r="S33" s="108">
        <v>98</v>
      </c>
      <c r="V33" s="112"/>
    </row>
    <row r="35" spans="2:22" x14ac:dyDescent="0.25">
      <c r="B35" s="123" t="s">
        <v>98</v>
      </c>
      <c r="C35" s="59"/>
      <c r="G35" s="66" t="s">
        <v>74</v>
      </c>
      <c r="H35" s="66" t="s">
        <v>61</v>
      </c>
      <c r="I35" s="154" t="s">
        <v>4</v>
      </c>
      <c r="J35" s="155"/>
      <c r="L35" s="15" t="s">
        <v>11</v>
      </c>
    </row>
    <row r="36" spans="2:22" ht="80.25" customHeight="1" x14ac:dyDescent="0.25">
      <c r="B36" s="158" t="s">
        <v>186</v>
      </c>
      <c r="C36" s="158"/>
      <c r="D36" s="158"/>
      <c r="E36" s="158"/>
      <c r="F36" s="158"/>
      <c r="G36" s="58" t="s">
        <v>12</v>
      </c>
      <c r="H36" s="58"/>
      <c r="I36" s="178" t="s">
        <v>274</v>
      </c>
      <c r="J36" s="151"/>
      <c r="L36" s="14" t="str">
        <f>CONCATENATE("(",LEN(I36),")")</f>
        <v>(285)</v>
      </c>
      <c r="M36" s="52" t="str">
        <f>IF(COUNTA(G36:H36)&lt;&gt;1,CONCATENATE("(Si/No) Marcar con 'X' solo uno de los campos.",CHAR(10),"(Explicación) Longitud máxima de ",Explicacion_LongMaximo2," caracteres"),IF(AND(UPPER(H36)="X",LEN(I36)=0),CONCATENATE("(*) Completar la celda de Explicación.",CHAR(10),"Longitud máxima de ",Explicacion_LongMaximo2," caracteres"),""))</f>
        <v/>
      </c>
      <c r="S36" s="108">
        <v>61</v>
      </c>
      <c r="V36" s="28">
        <f>IF(OR(AND(G36="", H36&lt;&gt;"", I36&lt;&gt;""), AND(G36&lt;&gt;"", H36="")), 0, 1)</f>
        <v>0</v>
      </c>
    </row>
    <row r="37" spans="2:22" ht="72.75" customHeight="1" x14ac:dyDescent="0.25">
      <c r="B37" s="184" t="s">
        <v>253</v>
      </c>
      <c r="C37" s="184"/>
      <c r="D37" s="184"/>
      <c r="E37" s="184"/>
      <c r="F37" s="184"/>
      <c r="G37" s="184"/>
      <c r="H37" s="184"/>
      <c r="I37" s="184"/>
      <c r="J37" s="184"/>
    </row>
    <row r="38" spans="2:22" x14ac:dyDescent="0.25">
      <c r="B38" s="75"/>
      <c r="C38" s="75"/>
      <c r="D38" s="75"/>
      <c r="E38" s="75"/>
      <c r="F38" s="75"/>
      <c r="G38" s="75"/>
      <c r="H38" s="75"/>
      <c r="I38" s="75"/>
      <c r="J38" s="75"/>
    </row>
    <row r="39" spans="2:22" ht="36" customHeight="1" x14ac:dyDescent="0.25">
      <c r="B39" s="174" t="s">
        <v>99</v>
      </c>
      <c r="C39" s="174"/>
      <c r="D39" s="174"/>
      <c r="E39" s="174"/>
      <c r="F39" s="174"/>
      <c r="G39" s="174"/>
      <c r="H39" s="174"/>
      <c r="I39" s="174"/>
      <c r="J39" s="174"/>
    </row>
    <row r="40" spans="2:22" ht="15" customHeight="1" x14ac:dyDescent="0.25">
      <c r="B40" s="163" t="s">
        <v>100</v>
      </c>
      <c r="C40" s="163"/>
      <c r="D40" s="163"/>
      <c r="E40" s="163"/>
      <c r="F40" s="163"/>
      <c r="G40" s="163"/>
      <c r="H40" s="163"/>
      <c r="I40" s="163"/>
      <c r="J40" s="163"/>
    </row>
    <row r="41" spans="2:22" ht="24.95" customHeight="1" x14ac:dyDescent="0.25">
      <c r="B41" s="168" t="s">
        <v>275</v>
      </c>
      <c r="C41" s="168"/>
      <c r="D41" s="168"/>
      <c r="E41" s="168"/>
      <c r="F41" s="168"/>
      <c r="G41" s="168"/>
      <c r="H41" s="168"/>
      <c r="I41" s="168"/>
      <c r="J41" s="168"/>
      <c r="M41" s="52"/>
      <c r="S41" s="108">
        <v>99</v>
      </c>
    </row>
  </sheetData>
  <sheetProtection algorithmName="SHA-512" hashValue="aqEISM5YtJ8BEVlbtJx4seaLLvET/+ck8lDC6rGyk6cSOj64X6bS6XM+eCc+68YF2jcVpk6Co6dq2hizpPenxw==" saltValue="zRXBg5t5grr/1MNTIJ0t7Q==" spinCount="100000" sheet="1" objects="1" scenarios="1" formatCells="0"/>
  <mergeCells count="44">
    <mergeCell ref="I5:J5"/>
    <mergeCell ref="B6:F6"/>
    <mergeCell ref="I6:J6"/>
    <mergeCell ref="B8:J8"/>
    <mergeCell ref="B9:F9"/>
    <mergeCell ref="G9:J9"/>
    <mergeCell ref="B20:F20"/>
    <mergeCell ref="B25:F25"/>
    <mergeCell ref="I25:J25"/>
    <mergeCell ref="I14:J14"/>
    <mergeCell ref="G20:J20"/>
    <mergeCell ref="B21:F21"/>
    <mergeCell ref="I24:J24"/>
    <mergeCell ref="G21:J21"/>
    <mergeCell ref="B15:F15"/>
    <mergeCell ref="I15:J15"/>
    <mergeCell ref="B16:J16"/>
    <mergeCell ref="B18:J18"/>
    <mergeCell ref="B19:F19"/>
    <mergeCell ref="G19:J19"/>
    <mergeCell ref="B27:J27"/>
    <mergeCell ref="I32:J32"/>
    <mergeCell ref="B33:F33"/>
    <mergeCell ref="I33:J33"/>
    <mergeCell ref="H28:J28"/>
    <mergeCell ref="F29:G29"/>
    <mergeCell ref="F28:G28"/>
    <mergeCell ref="B29:E29"/>
    <mergeCell ref="B28:E28"/>
    <mergeCell ref="B10:F10"/>
    <mergeCell ref="B11:F11"/>
    <mergeCell ref="B12:F12"/>
    <mergeCell ref="G10:J10"/>
    <mergeCell ref="G11:J11"/>
    <mergeCell ref="G12:J12"/>
    <mergeCell ref="B40:J40"/>
    <mergeCell ref="B41:J41"/>
    <mergeCell ref="B37:J37"/>
    <mergeCell ref="B39:J39"/>
    <mergeCell ref="H29:J29"/>
    <mergeCell ref="B31:J31"/>
    <mergeCell ref="I35:J35"/>
    <mergeCell ref="B36:F36"/>
    <mergeCell ref="I36:J36"/>
  </mergeCells>
  <dataValidations count="6">
    <dataValidation type="custom" allowBlank="1" showInputMessage="1" showErrorMessage="1" error="Valor NO válido" prompt="Ingrese &quot;X&quot;" sqref="G6:H6 G15:H15 G25:H25 G33:H33 G36:H36" xr:uid="{00000000-0002-0000-0300-000000000000}">
      <formula1>COUNTIF(Respuesta_SINO,TRIM(CELL("contents")))=1</formula1>
    </dataValidation>
    <dataValidation type="decimal" allowBlank="1" showInputMessage="1" showErrorMessage="1" error="Valor NO Válido." prompt="Ingrese Número" sqref="G10:G12" xr:uid="{00000000-0002-0000-0300-000001000000}">
      <formula1>Decimal2_Minimo</formula1>
      <formula2>Decimal2_Maximo</formula2>
    </dataValidation>
    <dataValidation type="whole" allowBlank="1" showInputMessage="1" showErrorMessage="1" error="Valor NO Válido." prompt="Ingrese Número" sqref="H29:J29 B10:D12" xr:uid="{00000000-0002-0000-0300-000002000000}">
      <formula1>Entero_Minimo</formula1>
      <formula2>Entero_Maximo</formula2>
    </dataValidation>
    <dataValidation type="date" allowBlank="1" showInputMessage="1" showErrorMessage="1" error="Fecha No Valida" prompt="(dd/mm/yyyy)" sqref="F29:G29" xr:uid="{00000000-0002-0000-0300-000003000000}">
      <formula1>Fecha_Minimo</formula1>
      <formula2>Fecha_Maximo</formula2>
    </dataValidation>
    <dataValidation type="textLength" allowBlank="1" showErrorMessage="1" error="Cantidad de caracteres NO valido." sqref="I6:J6 I15:J15 I25:J25 I33:J33 I36:J36" xr:uid="{00000000-0002-0000-0300-000004000000}">
      <formula1>Explicacion_LongMinimo</formula1>
      <formula2>Explicacion_LongMaximo2</formula2>
    </dataValidation>
    <dataValidation type="textLength" allowBlank="1" showErrorMessage="1" error="Cantidad de caracteres NO válido." sqref="G20:J21 B29:E29 B41:J41" xr:uid="{00000000-0002-0000-0300-000005000000}">
      <formula1>Explicacion_LongMinimo</formula1>
      <formula2>Explicacion_LongMaximo</formula2>
    </dataValidation>
  </dataValidations>
  <hyperlinks>
    <hyperlink ref="M4" location="Principal!A1" display="Ir al Princimal" xr:uid="{00000000-0004-0000-0300-000000000000}"/>
  </hyperlinks>
  <pageMargins left="0.7" right="0.7" top="0.75" bottom="0.75" header="0.3" footer="0.3"/>
  <pageSetup orientation="portrait" r:id="rId1"/>
  <rowBreaks count="1" manualBreakCount="1">
    <brk id="22" max="9" man="1"/>
  </rowBreaks>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Z23"/>
  <sheetViews>
    <sheetView topLeftCell="A8" zoomScaleNormal="100" zoomScaleSheetLayoutView="100" workbookViewId="0">
      <selection activeCell="B14" sqref="B14"/>
    </sheetView>
  </sheetViews>
  <sheetFormatPr baseColWidth="10" defaultColWidth="11.42578125" defaultRowHeight="15" x14ac:dyDescent="0.25"/>
  <cols>
    <col min="1" max="1" width="3" style="51" customWidth="1"/>
    <col min="2" max="2" width="3.5703125" style="51" customWidth="1"/>
    <col min="3" max="3" width="20.28515625" style="51" customWidth="1"/>
    <col min="4" max="4" width="6" style="51" customWidth="1"/>
    <col min="5" max="5" width="12.140625" style="51" customWidth="1"/>
    <col min="6" max="6" width="13" style="51" customWidth="1"/>
    <col min="7" max="8" width="5" style="51" customWidth="1"/>
    <col min="9" max="9" width="6.140625" style="51" customWidth="1"/>
    <col min="10" max="10" width="14.42578125" style="51" customWidth="1"/>
    <col min="11" max="12" width="11.42578125" style="51"/>
    <col min="13" max="13" width="44.7109375" style="51" customWidth="1"/>
    <col min="14" max="18" width="2" style="59" customWidth="1"/>
    <col min="19" max="19" width="9.140625" style="108" customWidth="1"/>
    <col min="20" max="23" width="11.42578125" style="28"/>
    <col min="24" max="26" width="11.42578125" style="59"/>
    <col min="27" max="16384" width="11.42578125" style="51"/>
  </cols>
  <sheetData>
    <row r="1" spans="1:25" x14ac:dyDescent="0.25">
      <c r="S1" s="108" t="s">
        <v>164</v>
      </c>
      <c r="U1" s="28">
        <v>0</v>
      </c>
    </row>
    <row r="2" spans="1:25" s="23" customFormat="1" ht="3" customHeight="1" x14ac:dyDescent="0.25">
      <c r="A2" s="23" t="s">
        <v>24</v>
      </c>
      <c r="B2" s="23" t="s">
        <v>24</v>
      </c>
      <c r="C2" s="23" t="s">
        <v>24</v>
      </c>
      <c r="D2" s="23" t="s">
        <v>24</v>
      </c>
      <c r="E2" s="23" t="s">
        <v>24</v>
      </c>
      <c r="F2" s="23" t="s">
        <v>24</v>
      </c>
      <c r="G2" s="23" t="s">
        <v>24</v>
      </c>
      <c r="H2" s="23" t="s">
        <v>24</v>
      </c>
      <c r="I2" s="23" t="s">
        <v>24</v>
      </c>
      <c r="J2" s="23" t="s">
        <v>24</v>
      </c>
      <c r="K2" s="23" t="s">
        <v>24</v>
      </c>
      <c r="L2" s="53" t="s">
        <v>24</v>
      </c>
      <c r="M2" s="25" t="s">
        <v>24</v>
      </c>
      <c r="N2" s="23" t="s">
        <v>24</v>
      </c>
      <c r="O2" s="23" t="s">
        <v>24</v>
      </c>
      <c r="P2" s="23" t="s">
        <v>24</v>
      </c>
      <c r="Q2" s="23" t="s">
        <v>24</v>
      </c>
      <c r="R2" s="23" t="s">
        <v>24</v>
      </c>
      <c r="S2" s="108"/>
      <c r="T2" s="28"/>
      <c r="U2" s="28"/>
      <c r="V2" s="28"/>
      <c r="W2" s="28"/>
      <c r="X2" s="59"/>
      <c r="Y2" s="59"/>
    </row>
    <row r="3" spans="1:25" x14ac:dyDescent="0.25">
      <c r="B3" s="63" t="s">
        <v>187</v>
      </c>
      <c r="U3" s="28">
        <f>SUM(V:V)</f>
        <v>0</v>
      </c>
    </row>
    <row r="4" spans="1:25" ht="15.75" x14ac:dyDescent="0.25">
      <c r="B4" s="64"/>
      <c r="M4" s="57" t="s">
        <v>7</v>
      </c>
    </row>
    <row r="5" spans="1:25" x14ac:dyDescent="0.25">
      <c r="B5" s="123" t="s">
        <v>101</v>
      </c>
      <c r="C5" s="121"/>
      <c r="G5" s="66" t="s">
        <v>74</v>
      </c>
      <c r="H5" s="66" t="s">
        <v>61</v>
      </c>
      <c r="I5" s="154" t="s">
        <v>4</v>
      </c>
      <c r="J5" s="155"/>
      <c r="L5" s="15" t="s">
        <v>11</v>
      </c>
    </row>
    <row r="6" spans="1:25" ht="33.75" customHeight="1" x14ac:dyDescent="0.25">
      <c r="B6" s="158" t="s">
        <v>102</v>
      </c>
      <c r="C6" s="158"/>
      <c r="D6" s="158"/>
      <c r="E6" s="158"/>
      <c r="F6" s="158"/>
      <c r="G6" s="58" t="s">
        <v>12</v>
      </c>
      <c r="H6" s="58"/>
      <c r="I6" s="178" t="s">
        <v>276</v>
      </c>
      <c r="J6" s="151"/>
      <c r="L6" s="14" t="str">
        <f>CONCATENATE("(",LEN(I6),")")</f>
        <v>(119)</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8">
        <v>62</v>
      </c>
      <c r="V6" s="28">
        <f>IF(OR(AND(G6="", H6&lt;&gt;"", I6&lt;&gt;""), AND(G6&lt;&gt;"", H6="")), 0, 1)</f>
        <v>0</v>
      </c>
    </row>
    <row r="7" spans="1:25" x14ac:dyDescent="0.25">
      <c r="B7" s="77"/>
      <c r="C7" s="77"/>
      <c r="D7" s="77"/>
      <c r="E7" s="77"/>
      <c r="F7" s="77"/>
      <c r="G7" s="78"/>
      <c r="H7" s="78"/>
      <c r="I7" s="79"/>
      <c r="J7" s="79"/>
      <c r="L7" s="14"/>
      <c r="M7" s="52"/>
    </row>
    <row r="8" spans="1:25" ht="35.25" customHeight="1" x14ac:dyDescent="0.25">
      <c r="B8" s="179" t="s">
        <v>103</v>
      </c>
      <c r="C8" s="179"/>
      <c r="D8" s="179"/>
      <c r="E8" s="179"/>
      <c r="F8" s="179"/>
      <c r="G8" s="179"/>
      <c r="H8" s="179"/>
      <c r="I8" s="179"/>
      <c r="J8" s="179"/>
    </row>
    <row r="9" spans="1:25" ht="42.75" customHeight="1" x14ac:dyDescent="0.25">
      <c r="B9" s="187" t="s">
        <v>83</v>
      </c>
      <c r="C9" s="187"/>
      <c r="D9" s="187"/>
      <c r="E9" s="187"/>
      <c r="F9" s="187"/>
      <c r="G9" s="187" t="s">
        <v>104</v>
      </c>
      <c r="H9" s="187"/>
      <c r="I9" s="187"/>
      <c r="J9" s="187"/>
      <c r="M9" s="102"/>
      <c r="N9" s="106"/>
      <c r="O9" s="106"/>
      <c r="P9" s="106"/>
      <c r="Q9" s="106"/>
      <c r="R9" s="106"/>
      <c r="S9" s="110"/>
      <c r="T9" s="33"/>
      <c r="U9" s="33"/>
      <c r="V9" s="33"/>
    </row>
    <row r="10" spans="1:25" x14ac:dyDescent="0.25">
      <c r="B10" s="190">
        <v>2024</v>
      </c>
      <c r="C10" s="190"/>
      <c r="D10" s="190"/>
      <c r="E10" s="190"/>
      <c r="F10" s="190"/>
      <c r="G10" s="193">
        <v>963193.40000000014</v>
      </c>
      <c r="H10" s="193"/>
      <c r="I10" s="193"/>
      <c r="J10" s="193"/>
      <c r="L10" s="14"/>
      <c r="M10" s="105"/>
      <c r="N10" s="106"/>
      <c r="O10" s="106"/>
      <c r="P10" s="106"/>
      <c r="Q10" s="106"/>
      <c r="R10" s="106"/>
      <c r="S10" s="110">
        <v>100</v>
      </c>
      <c r="T10" s="33"/>
      <c r="U10" s="33"/>
      <c r="V10" s="111"/>
    </row>
    <row r="11" spans="1:25" x14ac:dyDescent="0.25">
      <c r="B11" s="190">
        <v>2023</v>
      </c>
      <c r="C11" s="190"/>
      <c r="D11" s="190"/>
      <c r="E11" s="190"/>
      <c r="F11" s="190"/>
      <c r="G11" s="186">
        <v>898345</v>
      </c>
      <c r="H11" s="186"/>
      <c r="I11" s="186"/>
      <c r="J11" s="186"/>
      <c r="L11" s="14"/>
      <c r="M11" s="105"/>
      <c r="N11" s="106"/>
      <c r="O11" s="106"/>
      <c r="P11" s="106"/>
      <c r="Q11" s="106"/>
      <c r="R11" s="106"/>
      <c r="S11" s="110">
        <v>101</v>
      </c>
      <c r="T11" s="33"/>
      <c r="U11" s="33"/>
      <c r="V11" s="111"/>
    </row>
    <row r="12" spans="1:25" x14ac:dyDescent="0.25">
      <c r="B12" s="188">
        <v>2022</v>
      </c>
      <c r="C12" s="192"/>
      <c r="D12" s="192"/>
      <c r="E12" s="192"/>
      <c r="F12" s="189"/>
      <c r="G12" s="194">
        <v>912799</v>
      </c>
      <c r="H12" s="195"/>
      <c r="I12" s="195"/>
      <c r="J12" s="196"/>
      <c r="L12" s="14"/>
      <c r="M12" s="105"/>
      <c r="N12" s="106"/>
      <c r="O12" s="106"/>
      <c r="P12" s="106"/>
      <c r="Q12" s="106"/>
      <c r="R12" s="106"/>
      <c r="S12" s="110">
        <v>102</v>
      </c>
      <c r="T12" s="33"/>
      <c r="U12" s="33"/>
      <c r="V12" s="111"/>
    </row>
    <row r="13" spans="1:25" x14ac:dyDescent="0.25">
      <c r="B13" s="77"/>
      <c r="C13" s="77"/>
      <c r="D13" s="77"/>
      <c r="E13" s="77"/>
      <c r="F13" s="77"/>
      <c r="G13" s="78"/>
      <c r="H13" s="78"/>
      <c r="I13" s="79"/>
      <c r="J13" s="79"/>
      <c r="L13" s="14"/>
      <c r="M13" s="52"/>
      <c r="V13" s="114"/>
    </row>
    <row r="14" spans="1:25" x14ac:dyDescent="0.25">
      <c r="B14" s="123" t="s">
        <v>105</v>
      </c>
      <c r="G14" s="66" t="s">
        <v>74</v>
      </c>
      <c r="H14" s="66" t="s">
        <v>61</v>
      </c>
      <c r="I14" s="154" t="s">
        <v>4</v>
      </c>
      <c r="J14" s="155"/>
      <c r="L14" s="15" t="s">
        <v>11</v>
      </c>
    </row>
    <row r="15" spans="1:25" ht="80.25" customHeight="1" x14ac:dyDescent="0.25">
      <c r="B15" s="158" t="s">
        <v>106</v>
      </c>
      <c r="C15" s="158"/>
      <c r="D15" s="158"/>
      <c r="E15" s="158"/>
      <c r="F15" s="158"/>
      <c r="G15" s="58" t="s">
        <v>12</v>
      </c>
      <c r="H15" s="58"/>
      <c r="I15" s="178" t="s">
        <v>277</v>
      </c>
      <c r="J15" s="151"/>
      <c r="L15" s="14" t="str">
        <f>CONCATENATE("(",LEN(I15),")")</f>
        <v>(117)</v>
      </c>
      <c r="M15" s="52" t="str">
        <f>IF(COUNTA(G15:H15)&lt;&gt;1,CONCATENATE("(Si/No) Marcar con 'X' solo uno de los campos.",CHAR(10),"(Explicación) Longitud máxima de ",Explicacion_LongMaximo2," caracteres"),IF(AND(UPPER(H15)="X",LEN(I15)=0),CONCATENATE("(*) Completar la celda de Explicación.",CHAR(10),"Longitud máxima de ",Explicacion_LongMaximo2," caracteres"),""))</f>
        <v/>
      </c>
      <c r="S15" s="108">
        <v>63</v>
      </c>
      <c r="V15" s="28">
        <f>IF(OR(AND(G15="", H15&lt;&gt;"", I15&lt;&gt;""), AND(G15&lt;&gt;"", H15="")), 0, 1)</f>
        <v>0</v>
      </c>
    </row>
    <row r="16" spans="1:25" x14ac:dyDescent="0.25">
      <c r="B16" s="77"/>
      <c r="C16" s="77"/>
      <c r="D16" s="77"/>
      <c r="E16" s="77"/>
      <c r="F16" s="77"/>
      <c r="G16" s="78"/>
      <c r="H16" s="78"/>
      <c r="I16" s="79"/>
      <c r="J16" s="79"/>
    </row>
    <row r="17" spans="2:22" ht="74.25" customHeight="1" x14ac:dyDescent="0.25">
      <c r="B17" s="149" t="s">
        <v>188</v>
      </c>
      <c r="C17" s="149"/>
      <c r="D17" s="149"/>
      <c r="E17" s="149"/>
      <c r="F17" s="149"/>
      <c r="G17" s="149"/>
      <c r="H17" s="149"/>
      <c r="I17" s="149"/>
      <c r="J17" s="149"/>
    </row>
    <row r="18" spans="2:22" ht="25.5" customHeight="1" x14ac:dyDescent="0.25">
      <c r="B18" s="163" t="s">
        <v>100</v>
      </c>
      <c r="C18" s="163"/>
      <c r="D18" s="163"/>
      <c r="E18" s="163"/>
      <c r="F18" s="163" t="s">
        <v>203</v>
      </c>
      <c r="G18" s="163"/>
      <c r="H18" s="163" t="s">
        <v>254</v>
      </c>
      <c r="I18" s="163"/>
      <c r="J18" s="163"/>
    </row>
    <row r="19" spans="2:22" ht="24.95" customHeight="1" x14ac:dyDescent="0.25">
      <c r="B19" s="168" t="s">
        <v>271</v>
      </c>
      <c r="C19" s="168"/>
      <c r="D19" s="168"/>
      <c r="E19" s="168"/>
      <c r="F19" s="185">
        <v>44858</v>
      </c>
      <c r="G19" s="185"/>
      <c r="H19" s="164">
        <v>2022</v>
      </c>
      <c r="I19" s="164"/>
      <c r="J19" s="164"/>
      <c r="M19" s="62"/>
      <c r="S19" s="108">
        <v>103</v>
      </c>
    </row>
    <row r="20" spans="2:22" x14ac:dyDescent="0.25">
      <c r="B20" s="80"/>
      <c r="C20" s="80"/>
      <c r="D20" s="80"/>
      <c r="E20" s="80"/>
      <c r="F20" s="80"/>
      <c r="G20" s="80"/>
      <c r="H20" s="80"/>
      <c r="I20" s="80"/>
      <c r="J20" s="80"/>
    </row>
    <row r="21" spans="2:22" ht="25.5" customHeight="1" x14ac:dyDescent="0.25">
      <c r="B21" s="149" t="s">
        <v>189</v>
      </c>
      <c r="C21" s="149"/>
      <c r="D21" s="149"/>
      <c r="E21" s="149"/>
      <c r="F21" s="149"/>
      <c r="G21" s="149"/>
      <c r="H21" s="149"/>
      <c r="I21" s="149"/>
      <c r="J21" s="149"/>
    </row>
    <row r="22" spans="2:22" x14ac:dyDescent="0.25">
      <c r="B22" s="65"/>
      <c r="G22" s="66" t="s">
        <v>74</v>
      </c>
      <c r="H22" s="66" t="s">
        <v>61</v>
      </c>
      <c r="I22" s="154" t="s">
        <v>4</v>
      </c>
      <c r="J22" s="155"/>
      <c r="L22" s="15" t="s">
        <v>11</v>
      </c>
    </row>
    <row r="23" spans="2:22" ht="26.25" customHeight="1" x14ac:dyDescent="0.25">
      <c r="B23" s="158" t="s">
        <v>88</v>
      </c>
      <c r="C23" s="158"/>
      <c r="D23" s="158"/>
      <c r="E23" s="158"/>
      <c r="F23" s="158"/>
      <c r="G23" s="58"/>
      <c r="H23" s="58" t="s">
        <v>12</v>
      </c>
      <c r="I23" s="178" t="s">
        <v>272</v>
      </c>
      <c r="J23" s="151"/>
      <c r="L23" s="14" t="str">
        <f>CONCATENATE("(",LEN(I23),")")</f>
        <v>(110)</v>
      </c>
      <c r="M23" s="52" t="str">
        <f>IF(COUNTA(G23:H23)&lt;&gt;1,CONCATENATE("(Si/No) Marcar con 'X' solo uno de los campos.",CHAR(10),"(Explicación) Longitud máxima de ",Explicacion_LongMaximo2," caracteres"),IF(AND(UPPER(H23)="X",LEN(I23)=0),CONCATENATE("(*) Completar la celda de Explicación.",CHAR(10),"Longitud máxima de ",Explicacion_LongMaximo2," caracteres"),""))</f>
        <v/>
      </c>
      <c r="S23" s="108">
        <v>104</v>
      </c>
      <c r="V23" s="112"/>
    </row>
  </sheetData>
  <sheetProtection algorithmName="SHA-512" hashValue="mV5QA6rEOh80NWbv2ksTkYn2cZMSRV/bMbiic90IMbJrveuXffMp5bvwha61827PsKg/BQQLkkYa+IA6fJkFYQ==" saltValue="wmAAfBpY1GKhdr/JHd7GLg==" spinCount="100000" sheet="1" objects="1" scenarios="1" formatCells="0"/>
  <dataConsolidate/>
  <mergeCells count="26">
    <mergeCell ref="B10:F10"/>
    <mergeCell ref="B11:F11"/>
    <mergeCell ref="B12:F12"/>
    <mergeCell ref="G10:J10"/>
    <mergeCell ref="G11:J11"/>
    <mergeCell ref="G12:J12"/>
    <mergeCell ref="I5:J5"/>
    <mergeCell ref="B6:F6"/>
    <mergeCell ref="I6:J6"/>
    <mergeCell ref="B8:J8"/>
    <mergeCell ref="B9:F9"/>
    <mergeCell ref="G9:J9"/>
    <mergeCell ref="B21:J21"/>
    <mergeCell ref="I22:J22"/>
    <mergeCell ref="B23:F23"/>
    <mergeCell ref="I23:J23"/>
    <mergeCell ref="I14:J14"/>
    <mergeCell ref="B15:F15"/>
    <mergeCell ref="I15:J15"/>
    <mergeCell ref="B17:J17"/>
    <mergeCell ref="H18:J18"/>
    <mergeCell ref="H19:J19"/>
    <mergeCell ref="F19:G19"/>
    <mergeCell ref="B19:E19"/>
    <mergeCell ref="F18:G18"/>
    <mergeCell ref="B18:E18"/>
  </mergeCells>
  <dataValidations count="7">
    <dataValidation type="custom" allowBlank="1" showInputMessage="1" showErrorMessage="1" error="Valor NO válido" prompt="Ingrese &quot;X&quot;" sqref="G6:H6 G15:H15 G23:H23" xr:uid="{00000000-0002-0000-0400-000000000000}">
      <formula1>COUNTIF(Respuesta_SINO,TRIM(CELL("contents")))=1</formula1>
    </dataValidation>
    <dataValidation type="decimal" allowBlank="1" showInputMessage="1" showErrorMessage="1" error="Valor NO Válido." prompt="Ingrese Número" sqref="G10:G12" xr:uid="{00000000-0002-0000-0400-000001000000}">
      <formula1>Decimal2_Minimo</formula1>
      <formula2>Decimal2_Maximo</formula2>
    </dataValidation>
    <dataValidation type="whole" allowBlank="1" showInputMessage="1" showErrorMessage="1" error="Valor NO Válido." prompt="Ingrese Número" sqref="H19:J19" xr:uid="{00000000-0002-0000-0400-000002000000}">
      <formula1>Entero_Minimo</formula1>
      <formula2>Entero_Maximo</formula2>
    </dataValidation>
    <dataValidation type="date" allowBlank="1" showInputMessage="1" showErrorMessage="1" error="Fecha No Valida" prompt="(dd/mm/yyyy)" sqref="F19:G19" xr:uid="{00000000-0002-0000-0400-000003000000}">
      <formula1>Fecha_Minimo</formula1>
      <formula2>Fecha_Maximo</formula2>
    </dataValidation>
    <dataValidation type="whole" allowBlank="1" showInputMessage="1" showErrorMessage="1" error="Valor NO Válido" prompt="Ingrese Número" sqref="B10:C12" xr:uid="{00000000-0002-0000-0400-000004000000}">
      <formula1>Entero_Minimo</formula1>
      <formula2>Entero_Maximo</formula2>
    </dataValidation>
    <dataValidation type="textLength" allowBlank="1" showErrorMessage="1" error="Cantidad de caracteres NO valido." sqref="I6:J6 I15:J15 I23:J23" xr:uid="{00000000-0002-0000-0400-000005000000}">
      <formula1>Explicacion_LongMinimo</formula1>
      <formula2>Explicacion_LongMaximo2</formula2>
    </dataValidation>
    <dataValidation type="textLength" allowBlank="1" showErrorMessage="1" error="Cantidad de caracteres NO válido." sqref="B19:E19" xr:uid="{00000000-0002-0000-0400-000006000000}">
      <formula1>Explicacion_LongMinimo</formula1>
      <formula2>Explicacion_LongMaximo</formula2>
    </dataValidation>
  </dataValidations>
  <hyperlinks>
    <hyperlink ref="M4" location="Principal!A1" display="Ir al Princimal" xr:uid="{00000000-0004-0000-0400-000000000000}"/>
  </hyperlinks>
  <pageMargins left="0.7" right="0.7" top="0.75" bottom="0.75" header="0.3" footer="0.3"/>
  <pageSetup orientation="portrait"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A1:Y25"/>
  <sheetViews>
    <sheetView topLeftCell="A11" zoomScaleNormal="100" zoomScaleSheetLayoutView="100" workbookViewId="0">
      <selection activeCell="I25" sqref="I25:J25"/>
    </sheetView>
  </sheetViews>
  <sheetFormatPr baseColWidth="10" defaultColWidth="11.42578125" defaultRowHeight="15" x14ac:dyDescent="0.25"/>
  <cols>
    <col min="1" max="1" width="3" style="51" customWidth="1"/>
    <col min="2" max="2" width="3.5703125" style="51" customWidth="1"/>
    <col min="3" max="3" width="20.28515625" style="51" customWidth="1"/>
    <col min="4" max="4" width="6" style="51" customWidth="1"/>
    <col min="5" max="5" width="12.140625" style="51" customWidth="1"/>
    <col min="6" max="6" width="13" style="51" customWidth="1"/>
    <col min="7" max="8" width="5" style="51" customWidth="1"/>
    <col min="9" max="9" width="6.140625" style="51" customWidth="1"/>
    <col min="10" max="10" width="14.42578125" style="51" customWidth="1"/>
    <col min="11" max="12" width="11.42578125" style="51"/>
    <col min="13" max="13" width="44.7109375" style="51" customWidth="1"/>
    <col min="14" max="18" width="2" style="59" customWidth="1"/>
    <col min="19" max="19" width="9.140625" style="108" customWidth="1"/>
    <col min="20" max="23" width="11.42578125" style="28"/>
    <col min="24" max="25" width="11.42578125" style="59"/>
    <col min="26" max="16384" width="11.42578125" style="51"/>
  </cols>
  <sheetData>
    <row r="1" spans="1:24" x14ac:dyDescent="0.25">
      <c r="S1" s="108" t="s">
        <v>164</v>
      </c>
      <c r="U1" s="28">
        <v>0</v>
      </c>
    </row>
    <row r="2" spans="1:24" s="23" customFormat="1" ht="3" customHeight="1" x14ac:dyDescent="0.25">
      <c r="A2" s="23" t="s">
        <v>24</v>
      </c>
      <c r="B2" s="23" t="s">
        <v>24</v>
      </c>
      <c r="C2" s="23" t="s">
        <v>24</v>
      </c>
      <c r="D2" s="23" t="s">
        <v>24</v>
      </c>
      <c r="E2" s="23" t="s">
        <v>24</v>
      </c>
      <c r="F2" s="23" t="s">
        <v>24</v>
      </c>
      <c r="G2" s="23" t="s">
        <v>24</v>
      </c>
      <c r="H2" s="23" t="s">
        <v>24</v>
      </c>
      <c r="I2" s="23" t="s">
        <v>24</v>
      </c>
      <c r="J2" s="23" t="s">
        <v>24</v>
      </c>
      <c r="K2" s="23" t="s">
        <v>24</v>
      </c>
      <c r="L2" s="53" t="s">
        <v>24</v>
      </c>
      <c r="M2" s="25" t="s">
        <v>24</v>
      </c>
      <c r="N2" s="23" t="s">
        <v>24</v>
      </c>
      <c r="O2" s="23" t="s">
        <v>24</v>
      </c>
      <c r="P2" s="23" t="s">
        <v>24</v>
      </c>
      <c r="Q2" s="23" t="s">
        <v>24</v>
      </c>
      <c r="R2" s="23" t="s">
        <v>24</v>
      </c>
      <c r="S2" s="108"/>
      <c r="T2" s="28"/>
      <c r="U2" s="28"/>
      <c r="V2" s="28"/>
      <c r="W2" s="28"/>
      <c r="X2" s="59"/>
    </row>
    <row r="3" spans="1:24" x14ac:dyDescent="0.25">
      <c r="B3" s="63" t="s">
        <v>190</v>
      </c>
      <c r="U3" s="28">
        <f>SUM(V:V)</f>
        <v>0</v>
      </c>
    </row>
    <row r="4" spans="1:24" ht="15.75" x14ac:dyDescent="0.25">
      <c r="B4" s="64"/>
      <c r="M4" s="57" t="s">
        <v>7</v>
      </c>
    </row>
    <row r="5" spans="1:24" x14ac:dyDescent="0.25">
      <c r="B5" s="123" t="s">
        <v>62</v>
      </c>
      <c r="G5" s="66" t="s">
        <v>74</v>
      </c>
      <c r="H5" s="66" t="s">
        <v>61</v>
      </c>
      <c r="I5" s="154" t="s">
        <v>4</v>
      </c>
      <c r="J5" s="155"/>
      <c r="L5" s="15" t="s">
        <v>11</v>
      </c>
    </row>
    <row r="6" spans="1:24" ht="33.75" customHeight="1" x14ac:dyDescent="0.25">
      <c r="B6" s="158" t="s">
        <v>107</v>
      </c>
      <c r="C6" s="158"/>
      <c r="D6" s="158"/>
      <c r="E6" s="158"/>
      <c r="F6" s="158"/>
      <c r="G6" s="58" t="s">
        <v>12</v>
      </c>
      <c r="H6" s="58"/>
      <c r="I6" s="197" t="s">
        <v>307</v>
      </c>
      <c r="J6" s="198"/>
      <c r="L6" s="14" t="str">
        <f>CONCATENATE("(",LEN(I6),")")</f>
        <v>(82)</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8">
        <v>64</v>
      </c>
      <c r="V6" s="28">
        <f>IF(OR(AND(G6="", H6&lt;&gt;"", I6&lt;&gt;""), AND(G6&lt;&gt;"", H6="")), 0, 1)</f>
        <v>0</v>
      </c>
    </row>
    <row r="7" spans="1:24" ht="26.25" customHeight="1" x14ac:dyDescent="0.25">
      <c r="B7" s="77"/>
      <c r="C7" s="77"/>
      <c r="D7" s="77"/>
      <c r="E7" s="77"/>
      <c r="F7" s="77"/>
      <c r="G7" s="78"/>
      <c r="H7" s="78"/>
      <c r="I7" s="79"/>
      <c r="J7" s="79"/>
      <c r="L7" s="14"/>
      <c r="M7" s="52"/>
    </row>
    <row r="8" spans="1:24" ht="33" customHeight="1" x14ac:dyDescent="0.25">
      <c r="B8" s="149" t="s">
        <v>108</v>
      </c>
      <c r="C8" s="149"/>
      <c r="D8" s="149"/>
      <c r="E8" s="149"/>
      <c r="F8" s="149"/>
      <c r="G8" s="149"/>
      <c r="H8" s="149"/>
      <c r="I8" s="149"/>
      <c r="J8" s="149"/>
    </row>
    <row r="9" spans="1:24" ht="44.25" customHeight="1" x14ac:dyDescent="0.25">
      <c r="B9" s="187" t="s">
        <v>83</v>
      </c>
      <c r="C9" s="187"/>
      <c r="D9" s="187" t="s">
        <v>191</v>
      </c>
      <c r="E9" s="187"/>
      <c r="F9" s="187" t="s">
        <v>192</v>
      </c>
      <c r="G9" s="187"/>
      <c r="H9" s="187"/>
      <c r="I9" s="187" t="s">
        <v>246</v>
      </c>
      <c r="J9" s="187"/>
      <c r="M9" s="102"/>
      <c r="N9" s="106"/>
      <c r="O9" s="106"/>
      <c r="P9" s="106"/>
      <c r="Q9" s="106"/>
      <c r="R9" s="106"/>
      <c r="S9" s="110"/>
      <c r="T9" s="33"/>
      <c r="U9" s="33"/>
      <c r="V9" s="33"/>
    </row>
    <row r="10" spans="1:24" x14ac:dyDescent="0.25">
      <c r="B10" s="199">
        <v>2024</v>
      </c>
      <c r="C10" s="200"/>
      <c r="D10" s="191">
        <v>82</v>
      </c>
      <c r="E10" s="191"/>
      <c r="F10" s="191">
        <v>1</v>
      </c>
      <c r="G10" s="191"/>
      <c r="H10" s="191"/>
      <c r="I10" s="204">
        <v>83</v>
      </c>
      <c r="J10" s="204"/>
      <c r="L10" s="14"/>
      <c r="M10" s="105"/>
      <c r="N10" s="106"/>
      <c r="O10" s="106"/>
      <c r="P10" s="106"/>
      <c r="Q10" s="106"/>
      <c r="R10" s="106"/>
      <c r="S10" s="110">
        <v>105</v>
      </c>
      <c r="T10" s="33"/>
      <c r="U10" s="33"/>
      <c r="V10" s="111"/>
    </row>
    <row r="11" spans="1:24" x14ac:dyDescent="0.25">
      <c r="B11" s="199">
        <v>2023</v>
      </c>
      <c r="C11" s="200"/>
      <c r="D11" s="191">
        <v>41</v>
      </c>
      <c r="E11" s="191"/>
      <c r="F11" s="191">
        <v>0.5</v>
      </c>
      <c r="G11" s="191"/>
      <c r="H11" s="191"/>
      <c r="I11" s="204">
        <v>41</v>
      </c>
      <c r="J11" s="204"/>
      <c r="L11" s="14"/>
      <c r="M11" s="105"/>
      <c r="N11" s="106"/>
      <c r="O11" s="106"/>
      <c r="P11" s="106"/>
      <c r="Q11" s="106"/>
      <c r="R11" s="106"/>
      <c r="S11" s="110">
        <v>106</v>
      </c>
      <c r="T11" s="33"/>
      <c r="U11" s="33"/>
      <c r="V11" s="111"/>
    </row>
    <row r="12" spans="1:24" x14ac:dyDescent="0.25">
      <c r="B12" s="199">
        <v>2022</v>
      </c>
      <c r="C12" s="200"/>
      <c r="D12" s="201">
        <v>17</v>
      </c>
      <c r="E12" s="202"/>
      <c r="F12" s="201">
        <v>1</v>
      </c>
      <c r="G12" s="203"/>
      <c r="H12" s="202"/>
      <c r="I12" s="205">
        <v>17</v>
      </c>
      <c r="J12" s="206"/>
      <c r="L12" s="14"/>
      <c r="M12" s="105"/>
      <c r="N12" s="106"/>
      <c r="O12" s="106"/>
      <c r="P12" s="106"/>
      <c r="Q12" s="106"/>
      <c r="R12" s="106"/>
      <c r="S12" s="110">
        <v>107</v>
      </c>
      <c r="T12" s="33"/>
      <c r="U12" s="33"/>
      <c r="V12" s="111"/>
    </row>
    <row r="13" spans="1:24" ht="39.75" customHeight="1" x14ac:dyDescent="0.25">
      <c r="B13" s="152" t="s">
        <v>255</v>
      </c>
      <c r="C13" s="152"/>
      <c r="D13" s="152"/>
      <c r="E13" s="152"/>
      <c r="F13" s="152"/>
      <c r="G13" s="152"/>
      <c r="H13" s="152"/>
      <c r="I13" s="152"/>
      <c r="J13" s="152"/>
    </row>
    <row r="14" spans="1:24" ht="39.75" customHeight="1" x14ac:dyDescent="0.25">
      <c r="B14" s="152" t="s">
        <v>256</v>
      </c>
      <c r="C14" s="152"/>
      <c r="D14" s="152"/>
      <c r="E14" s="152"/>
      <c r="F14" s="152"/>
      <c r="G14" s="152"/>
      <c r="H14" s="152"/>
      <c r="I14" s="152"/>
      <c r="J14" s="152"/>
    </row>
    <row r="15" spans="1:24" x14ac:dyDescent="0.25">
      <c r="B15" s="71"/>
      <c r="C15" s="69"/>
    </row>
    <row r="16" spans="1:24" x14ac:dyDescent="0.25">
      <c r="B16" s="123" t="s">
        <v>109</v>
      </c>
      <c r="G16" s="66" t="s">
        <v>74</v>
      </c>
      <c r="H16" s="66" t="s">
        <v>61</v>
      </c>
      <c r="I16" s="154" t="s">
        <v>4</v>
      </c>
      <c r="J16" s="155"/>
      <c r="L16" s="15" t="s">
        <v>11</v>
      </c>
    </row>
    <row r="17" spans="2:22" ht="80.25" customHeight="1" x14ac:dyDescent="0.25">
      <c r="B17" s="158" t="s">
        <v>110</v>
      </c>
      <c r="C17" s="158"/>
      <c r="D17" s="158"/>
      <c r="E17" s="158"/>
      <c r="F17" s="158"/>
      <c r="G17" s="58" t="s">
        <v>12</v>
      </c>
      <c r="H17" s="58"/>
      <c r="I17" s="197" t="s">
        <v>292</v>
      </c>
      <c r="J17" s="198"/>
      <c r="L17" s="14" t="str">
        <f>CONCATENATE("(",LEN(I17),")")</f>
        <v>(166)</v>
      </c>
      <c r="M17" s="52" t="str">
        <f>IF(COUNTA(G17:H17)&lt;&gt;1,CONCATENATE("(Si/No) Marcar con 'X' solo uno de los campos.",CHAR(10),"(Explicación) Longitud máxima de ",Explicacion_LongMaximo2," caracteres"),IF(AND(UPPER(H17)="X",LEN(I17)=0),CONCATENATE("(*) Completar la celda de Explicación.",CHAR(10),"Longitud máxima de ",Explicacion_LongMaximo2," caracteres"),""))</f>
        <v/>
      </c>
      <c r="S17" s="108">
        <v>65</v>
      </c>
      <c r="V17" s="28">
        <f>IF(OR(AND(G17="", H17&lt;&gt;"", I17&lt;&gt;""), AND(G17&lt;&gt;"", H17="")), 0, 1)</f>
        <v>0</v>
      </c>
    </row>
    <row r="18" spans="2:22" ht="15" customHeight="1" x14ac:dyDescent="0.25">
      <c r="B18" s="77"/>
      <c r="C18" s="77"/>
      <c r="D18" s="77"/>
      <c r="E18" s="77"/>
      <c r="F18" s="77"/>
      <c r="G18" s="78"/>
      <c r="H18" s="78"/>
      <c r="I18" s="79"/>
      <c r="J18" s="79"/>
    </row>
    <row r="19" spans="2:22" ht="74.25" customHeight="1" x14ac:dyDescent="0.25">
      <c r="B19" s="149" t="s">
        <v>193</v>
      </c>
      <c r="C19" s="149"/>
      <c r="D19" s="149"/>
      <c r="E19" s="149"/>
      <c r="F19" s="149"/>
      <c r="G19" s="149"/>
      <c r="H19" s="149"/>
      <c r="I19" s="149"/>
      <c r="J19" s="149"/>
    </row>
    <row r="20" spans="2:22" ht="25.5" customHeight="1" x14ac:dyDescent="0.25">
      <c r="B20" s="163" t="s">
        <v>100</v>
      </c>
      <c r="C20" s="163"/>
      <c r="D20" s="163"/>
      <c r="E20" s="163"/>
      <c r="F20" s="163" t="s">
        <v>75</v>
      </c>
      <c r="G20" s="163"/>
      <c r="H20" s="163" t="s">
        <v>254</v>
      </c>
      <c r="I20" s="163"/>
      <c r="J20" s="163"/>
    </row>
    <row r="21" spans="2:22" ht="24.95" customHeight="1" x14ac:dyDescent="0.25">
      <c r="B21" s="183" t="s">
        <v>266</v>
      </c>
      <c r="C21" s="183"/>
      <c r="D21" s="183"/>
      <c r="E21" s="183"/>
      <c r="F21" s="165">
        <v>45260</v>
      </c>
      <c r="G21" s="165"/>
      <c r="H21" s="166">
        <v>2024</v>
      </c>
      <c r="I21" s="166"/>
      <c r="J21" s="166"/>
      <c r="M21" s="62"/>
      <c r="S21" s="108">
        <v>108</v>
      </c>
    </row>
    <row r="22" spans="2:22" x14ac:dyDescent="0.25">
      <c r="B22" s="80"/>
      <c r="C22" s="80"/>
      <c r="D22" s="80"/>
      <c r="E22" s="80"/>
      <c r="F22" s="80"/>
      <c r="G22" s="80"/>
      <c r="H22" s="80"/>
      <c r="I22" s="80"/>
      <c r="J22" s="80"/>
    </row>
    <row r="23" spans="2:22" x14ac:dyDescent="0.25">
      <c r="B23" s="149" t="s">
        <v>194</v>
      </c>
      <c r="C23" s="149"/>
      <c r="D23" s="149"/>
      <c r="E23" s="149"/>
      <c r="F23" s="149"/>
      <c r="G23" s="149"/>
      <c r="H23" s="149"/>
      <c r="I23" s="149"/>
      <c r="J23" s="149"/>
    </row>
    <row r="24" spans="2:22" x14ac:dyDescent="0.25">
      <c r="B24" s="65"/>
      <c r="G24" s="66" t="s">
        <v>74</v>
      </c>
      <c r="H24" s="66" t="s">
        <v>61</v>
      </c>
      <c r="I24" s="154" t="s">
        <v>4</v>
      </c>
      <c r="J24" s="155"/>
      <c r="L24" s="15" t="s">
        <v>11</v>
      </c>
    </row>
    <row r="25" spans="2:22" ht="26.25" customHeight="1" x14ac:dyDescent="0.25">
      <c r="B25" s="158" t="s">
        <v>111</v>
      </c>
      <c r="C25" s="158"/>
      <c r="D25" s="158"/>
      <c r="E25" s="158"/>
      <c r="F25" s="158"/>
      <c r="G25" s="58"/>
      <c r="H25" s="58" t="s">
        <v>12</v>
      </c>
      <c r="I25" s="197" t="s">
        <v>293</v>
      </c>
      <c r="J25" s="198"/>
      <c r="L25" s="14" t="str">
        <f>CONCATENATE("(",LEN(I25),")")</f>
        <v>(66)</v>
      </c>
      <c r="M25" s="52" t="str">
        <f>IF(COUNTA(G25:H25)&lt;&gt;1,CONCATENATE("(Si/No) Marcar con 'X' solo uno de los campos.",CHAR(10),"(Explicación) Longitud máxima de ",Explicacion_LongMaximo2," caracteres"),IF(AND(UPPER(H25)="X",LEN(I25)=0),CONCATENATE("(*) Completar la celda de Explicación.",CHAR(10),"Longitud máxima de ",Explicacion_LongMaximo2," caracteres"),""))</f>
        <v/>
      </c>
      <c r="S25" s="108">
        <v>109</v>
      </c>
      <c r="V25" s="112"/>
    </row>
  </sheetData>
  <sheetProtection algorithmName="SHA-512" hashValue="sN3fs/Qj+3AiDDMIo3GI+MJAYQwBhXXxrhbzgmvHqlhwUOXXPV//+WaXKvT0MxtbyqEVH109jnkKUVRRdIVp8w==" saltValue="6i3mhSaCz4WSBTAvaVzToA==" spinCount="100000" sheet="1" objects="1" scenarios="1" formatCells="0"/>
  <mergeCells count="36">
    <mergeCell ref="I5:J5"/>
    <mergeCell ref="B6:F6"/>
    <mergeCell ref="I6:J6"/>
    <mergeCell ref="B8:J8"/>
    <mergeCell ref="I9:J9"/>
    <mergeCell ref="D9:E9"/>
    <mergeCell ref="F9:H9"/>
    <mergeCell ref="B9:C9"/>
    <mergeCell ref="B10:C10"/>
    <mergeCell ref="B11:C11"/>
    <mergeCell ref="B12:C12"/>
    <mergeCell ref="B13:J13"/>
    <mergeCell ref="B14:J14"/>
    <mergeCell ref="D11:E11"/>
    <mergeCell ref="D12:E12"/>
    <mergeCell ref="F10:H10"/>
    <mergeCell ref="F12:H12"/>
    <mergeCell ref="F11:H11"/>
    <mergeCell ref="I10:J10"/>
    <mergeCell ref="I11:J11"/>
    <mergeCell ref="I12:J12"/>
    <mergeCell ref="D10:E10"/>
    <mergeCell ref="I16:J16"/>
    <mergeCell ref="B25:F25"/>
    <mergeCell ref="I25:J25"/>
    <mergeCell ref="B17:F17"/>
    <mergeCell ref="I17:J17"/>
    <mergeCell ref="B19:J19"/>
    <mergeCell ref="H20:J20"/>
    <mergeCell ref="H21:J21"/>
    <mergeCell ref="B23:J23"/>
    <mergeCell ref="I24:J24"/>
    <mergeCell ref="F20:G20"/>
    <mergeCell ref="F21:G21"/>
    <mergeCell ref="B21:E21"/>
    <mergeCell ref="B20:E20"/>
  </mergeCells>
  <dataValidations xWindow="312" yWindow="555" count="7">
    <dataValidation type="custom" allowBlank="1" showInputMessage="1" showErrorMessage="1" error="Valor NO válido" prompt="Ingrese &quot;X&quot;" sqref="G6:H6 G17:H17 G25:H25" xr:uid="{00000000-0002-0000-0500-000000000000}">
      <formula1>COUNTIF(Respuesta_SINO,TRIM(CELL("contents")))=1</formula1>
    </dataValidation>
    <dataValidation type="whole" allowBlank="1" showInputMessage="1" showErrorMessage="1" error="Valor NO Válido." prompt="Ingrese Número" sqref="H21:J21" xr:uid="{00000000-0002-0000-0500-000001000000}">
      <formula1>Entero_Minimo</formula1>
      <formula2>Entero_Maximo</formula2>
    </dataValidation>
    <dataValidation type="date" allowBlank="1" showInputMessage="1" showErrorMessage="1" error="Fecha No Valida" prompt="(dd/mm/yyyy)" sqref="F21:G21" xr:uid="{00000000-0002-0000-0500-000002000000}">
      <formula1>Fecha_Minimo</formula1>
      <formula2>Fecha_Maximo</formula2>
    </dataValidation>
    <dataValidation type="whole" allowBlank="1" showInputMessage="1" showErrorMessage="1" error="Valor NO Válido" prompt="Ingrese Número" sqref="B10:C12" xr:uid="{00000000-0002-0000-0500-000003000000}">
      <formula1>Entero_Minimo</formula1>
      <formula2>Entero_Maximo</formula2>
    </dataValidation>
    <dataValidation type="decimal" allowBlank="1" showInputMessage="1" showErrorMessage="1" error="Valor NO Válido." prompt="Ingrese Número" sqref="D10:J12" xr:uid="{00000000-0002-0000-0500-000004000000}">
      <formula1>Decimal2_Minimo</formula1>
      <formula2>Decimal2_Maximo</formula2>
    </dataValidation>
    <dataValidation type="textLength" allowBlank="1" showErrorMessage="1" error="Cantidad de caracteres NO valido." sqref="I6:J6 I17:J17 I25:J25" xr:uid="{00000000-0002-0000-0500-000005000000}">
      <formula1>Explicacion_LongMinimo</formula1>
      <formula2>Explicacion_LongMaximo2</formula2>
    </dataValidation>
    <dataValidation type="textLength" allowBlank="1" showErrorMessage="1" error="Cantidad de caracteres NO válido." sqref="B21:E21" xr:uid="{00000000-0002-0000-0500-000006000000}">
      <formula1>Explicacion_LongMinimo</formula1>
      <formula2>Explicacion_LongMaximo</formula2>
    </dataValidation>
  </dataValidations>
  <hyperlinks>
    <hyperlink ref="M4" location="Principal!A1" display="Ir al Princimal" xr:uid="{00000000-0004-0000-0500-000000000000}"/>
  </hyperlinks>
  <pageMargins left="0.7" right="0.7" top="0.75" bottom="0.75" header="0.3" footer="0.3"/>
  <pageSetup paperSize="9" scale="98" orientation="portrait" r:id="rId1"/>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dimension ref="A1:Y35"/>
  <sheetViews>
    <sheetView topLeftCell="A22" zoomScaleNormal="100" zoomScaleSheetLayoutView="100" workbookViewId="0">
      <selection activeCell="K33" sqref="K33"/>
    </sheetView>
  </sheetViews>
  <sheetFormatPr baseColWidth="10" defaultColWidth="11.42578125" defaultRowHeight="15" x14ac:dyDescent="0.25"/>
  <cols>
    <col min="1" max="1" width="3" style="51" customWidth="1"/>
    <col min="2" max="2" width="3.5703125" style="51" customWidth="1"/>
    <col min="3" max="3" width="20.28515625" style="51" customWidth="1"/>
    <col min="4" max="4" width="6" style="51" customWidth="1"/>
    <col min="5" max="5" width="12.140625" style="51" customWidth="1"/>
    <col min="6" max="6" width="13" style="51" customWidth="1"/>
    <col min="7" max="8" width="5" style="51" customWidth="1"/>
    <col min="9" max="9" width="6.140625" style="51" customWidth="1"/>
    <col min="10" max="10" width="14.42578125" style="51" customWidth="1"/>
    <col min="11" max="12" width="11.42578125" style="51"/>
    <col min="13" max="13" width="44.7109375" style="51" customWidth="1"/>
    <col min="14" max="18" width="2" style="59" customWidth="1"/>
    <col min="19" max="19" width="9.140625" style="108" customWidth="1"/>
    <col min="20" max="21" width="11.42578125" style="28"/>
    <col min="22" max="22" width="11.42578125" style="33"/>
    <col min="23" max="23" width="11.42578125" style="28"/>
    <col min="24" max="25" width="11.42578125" style="59"/>
    <col min="26" max="16384" width="11.42578125" style="51"/>
  </cols>
  <sheetData>
    <row r="1" spans="1:25" x14ac:dyDescent="0.25">
      <c r="S1" s="108" t="s">
        <v>164</v>
      </c>
      <c r="U1" s="28">
        <v>0</v>
      </c>
    </row>
    <row r="2" spans="1:25" s="23" customFormat="1" ht="3" customHeight="1" x14ac:dyDescent="0.25">
      <c r="A2" s="23" t="s">
        <v>24</v>
      </c>
      <c r="B2" s="23" t="s">
        <v>24</v>
      </c>
      <c r="C2" s="23" t="s">
        <v>24</v>
      </c>
      <c r="D2" s="23" t="s">
        <v>24</v>
      </c>
      <c r="E2" s="23" t="s">
        <v>24</v>
      </c>
      <c r="F2" s="23" t="s">
        <v>24</v>
      </c>
      <c r="G2" s="23" t="s">
        <v>24</v>
      </c>
      <c r="H2" s="23" t="s">
        <v>24</v>
      </c>
      <c r="I2" s="23" t="s">
        <v>24</v>
      </c>
      <c r="J2" s="23" t="s">
        <v>24</v>
      </c>
      <c r="K2" s="23" t="s">
        <v>24</v>
      </c>
      <c r="L2" s="53" t="s">
        <v>24</v>
      </c>
      <c r="M2" s="25" t="s">
        <v>24</v>
      </c>
      <c r="N2" s="23" t="s">
        <v>24</v>
      </c>
      <c r="O2" s="23" t="s">
        <v>24</v>
      </c>
      <c r="P2" s="23" t="s">
        <v>24</v>
      </c>
      <c r="Q2" s="23" t="s">
        <v>24</v>
      </c>
      <c r="R2" s="23" t="s">
        <v>24</v>
      </c>
      <c r="S2" s="108"/>
      <c r="T2" s="28"/>
      <c r="U2" s="28"/>
      <c r="V2" s="33"/>
      <c r="W2" s="28"/>
      <c r="X2" s="59"/>
      <c r="Y2" s="59"/>
    </row>
    <row r="3" spans="1:25" ht="18" x14ac:dyDescent="0.25">
      <c r="B3" s="207" t="s">
        <v>196</v>
      </c>
      <c r="C3" s="153"/>
      <c r="D3" s="153"/>
      <c r="E3" s="153"/>
      <c r="F3" s="153"/>
      <c r="G3" s="153"/>
      <c r="H3" s="153"/>
      <c r="I3" s="153"/>
      <c r="J3" s="153"/>
      <c r="U3" s="28">
        <f>SUM(V:V)</f>
        <v>0</v>
      </c>
    </row>
    <row r="4" spans="1:25" ht="18" x14ac:dyDescent="0.25">
      <c r="B4" s="81"/>
      <c r="C4" s="82"/>
      <c r="D4" s="82"/>
      <c r="E4" s="82"/>
      <c r="F4" s="82"/>
      <c r="G4" s="82"/>
      <c r="H4" s="82"/>
      <c r="I4" s="82"/>
      <c r="J4" s="82"/>
    </row>
    <row r="5" spans="1:25" x14ac:dyDescent="0.25">
      <c r="B5" s="63" t="s">
        <v>195</v>
      </c>
    </row>
    <row r="6" spans="1:25" ht="15.75" x14ac:dyDescent="0.25">
      <c r="B6" s="64"/>
      <c r="M6" s="57" t="s">
        <v>7</v>
      </c>
    </row>
    <row r="7" spans="1:25" x14ac:dyDescent="0.25">
      <c r="B7" s="123" t="s">
        <v>112</v>
      </c>
      <c r="G7" s="66" t="s">
        <v>74</v>
      </c>
      <c r="H7" s="66" t="s">
        <v>61</v>
      </c>
      <c r="I7" s="154" t="s">
        <v>4</v>
      </c>
      <c r="J7" s="155"/>
      <c r="L7" s="15" t="s">
        <v>11</v>
      </c>
    </row>
    <row r="8" spans="1:25" ht="78" customHeight="1" x14ac:dyDescent="0.25">
      <c r="B8" s="158" t="s">
        <v>113</v>
      </c>
      <c r="C8" s="158"/>
      <c r="D8" s="158"/>
      <c r="E8" s="158"/>
      <c r="F8" s="158"/>
      <c r="G8" s="58" t="s">
        <v>12</v>
      </c>
      <c r="H8" s="58"/>
      <c r="I8" s="178" t="s">
        <v>298</v>
      </c>
      <c r="J8" s="151"/>
      <c r="L8" s="14" t="str">
        <f>CONCATENATE("(",LEN(I8),")")</f>
        <v>(298)</v>
      </c>
      <c r="M8" s="52" t="str">
        <f>IF(COUNTA(G8:H8)&lt;&gt;1,CONCATENATE("(Si/No) Marcar con 'X' solo uno de los campos.",CHAR(10),"(Explicación) Longitud máxima de ",Explicacion_LongMaximo2," caracteres"),IF(AND(UPPER(H8)="X",LEN(I8)=0),CONCATENATE("(*) Completar la celda de Explicación.",CHAR(10),"Longitud máxima de ",Explicacion_LongMaximo2," caracteres"),""))</f>
        <v/>
      </c>
      <c r="S8" s="108">
        <v>66</v>
      </c>
      <c r="V8" s="33">
        <f>IF(OR(AND(G8="", H8&lt;&gt;"", I8&lt;&gt;""), AND(G8&lt;&gt;"", H8="")), 0, 1)</f>
        <v>0</v>
      </c>
    </row>
    <row r="9" spans="1:25" x14ac:dyDescent="0.25">
      <c r="B9" s="77"/>
      <c r="C9" s="77"/>
      <c r="D9" s="77"/>
      <c r="E9" s="77"/>
      <c r="F9" s="77"/>
      <c r="G9" s="78"/>
      <c r="H9" s="78"/>
      <c r="I9" s="79"/>
      <c r="J9" s="79"/>
      <c r="L9" s="14"/>
      <c r="M9" s="52"/>
    </row>
    <row r="10" spans="1:25" ht="35.25" customHeight="1" x14ac:dyDescent="0.25">
      <c r="B10" s="179" t="s">
        <v>197</v>
      </c>
      <c r="C10" s="179"/>
      <c r="D10" s="179"/>
      <c r="E10" s="179"/>
      <c r="F10" s="179"/>
      <c r="G10" s="179"/>
      <c r="H10" s="179"/>
      <c r="I10" s="179"/>
      <c r="J10" s="179"/>
    </row>
    <row r="11" spans="1:25" x14ac:dyDescent="0.25">
      <c r="B11" s="65"/>
      <c r="G11" s="66" t="s">
        <v>74</v>
      </c>
      <c r="H11" s="66" t="s">
        <v>61</v>
      </c>
      <c r="I11" s="154" t="s">
        <v>4</v>
      </c>
      <c r="J11" s="155"/>
      <c r="L11" s="15" t="s">
        <v>11</v>
      </c>
    </row>
    <row r="12" spans="1:25" ht="56.25" customHeight="1" x14ac:dyDescent="0.25">
      <c r="B12" s="158" t="s">
        <v>114</v>
      </c>
      <c r="C12" s="158"/>
      <c r="D12" s="158"/>
      <c r="E12" s="158"/>
      <c r="F12" s="158"/>
      <c r="G12" s="58" t="s">
        <v>12</v>
      </c>
      <c r="H12" s="58"/>
      <c r="I12" s="171" t="s">
        <v>299</v>
      </c>
      <c r="J12" s="173"/>
      <c r="L12" s="14" t="str">
        <f>CONCATENATE("(",LEN(I12),")")</f>
        <v>(194)</v>
      </c>
      <c r="M12" s="52" t="str">
        <f>IF(COUNTA(G12:H12)&lt;&gt;1,CONCATENATE("(Si/No) Marcar con 'X' solo uno de los campos.",CHAR(10),"(Explicación) Longitud máxima de ",Explicacion_LongMaximo2," caracteres"),IF(AND(UPPER(H12)="X",LEN(I12)=0),CONCATENATE("(*) Completar la celda de Explicación.",CHAR(10),"Longitud máxima de ",Explicacion_LongMaximo2," caracteres"),""))</f>
        <v/>
      </c>
      <c r="S12" s="108">
        <v>110</v>
      </c>
      <c r="V12" s="109"/>
    </row>
    <row r="13" spans="1:25" ht="56.25" customHeight="1" x14ac:dyDescent="0.25">
      <c r="B13" s="158" t="s">
        <v>115</v>
      </c>
      <c r="C13" s="158"/>
      <c r="D13" s="158"/>
      <c r="E13" s="158"/>
      <c r="F13" s="158"/>
      <c r="G13" s="58" t="s">
        <v>12</v>
      </c>
      <c r="H13" s="58"/>
      <c r="I13" s="171" t="s">
        <v>300</v>
      </c>
      <c r="J13" s="173"/>
      <c r="L13" s="14" t="str">
        <f>CONCATENATE("(",LEN(I13),")")</f>
        <v>(197)</v>
      </c>
      <c r="M13" s="52" t="str">
        <f>IF(COUNTA(G13:H13)&lt;&gt;1,CONCATENATE("(Si/No) Marcar con 'X' solo uno de los campos.",CHAR(10),"(Explicación) Longitud máxima de ",Explicacion_LongMaximo2," caracteres"),IF(AND(UPPER(H13)="X",LEN(I13)=0),CONCATENATE("(*) Completar la celda de Explicación.",CHAR(10),"Longitud máxima de ",Explicacion_LongMaximo2," caracteres"),""))</f>
        <v/>
      </c>
      <c r="S13" s="108">
        <v>111</v>
      </c>
      <c r="V13" s="109"/>
    </row>
    <row r="14" spans="1:25" ht="56.25" customHeight="1" x14ac:dyDescent="0.25">
      <c r="B14" s="158" t="s">
        <v>116</v>
      </c>
      <c r="C14" s="158"/>
      <c r="D14" s="158"/>
      <c r="E14" s="158"/>
      <c r="F14" s="158"/>
      <c r="G14" s="58" t="s">
        <v>12</v>
      </c>
      <c r="H14" s="58"/>
      <c r="I14" s="171" t="s">
        <v>301</v>
      </c>
      <c r="J14" s="173"/>
      <c r="L14" s="14" t="str">
        <f>CONCATENATE("(",LEN(I14),")")</f>
        <v>(191)</v>
      </c>
      <c r="M14" s="52" t="str">
        <f>IF(COUNTA(G14:H14)&lt;&gt;1,CONCATENATE("(Si/No) Marcar con 'X' solo uno de los campos.",CHAR(10),"(Explicación) Longitud máxima de ",Explicacion_LongMaximo2," caracteres"),IF(AND(UPPER(H14)="X",LEN(I14)=0),CONCATENATE("(*) Completar la celda de Explicación.",CHAR(10),"Longitud máxima de ",Explicacion_LongMaximo2," caracteres"),""))</f>
        <v/>
      </c>
      <c r="S14" s="108">
        <v>112</v>
      </c>
      <c r="V14" s="109"/>
    </row>
    <row r="15" spans="1:25" x14ac:dyDescent="0.25">
      <c r="B15" s="77"/>
      <c r="C15" s="77"/>
      <c r="D15" s="77"/>
      <c r="E15" s="77"/>
      <c r="F15" s="77"/>
      <c r="G15" s="78"/>
      <c r="H15" s="78"/>
      <c r="I15" s="79"/>
      <c r="J15" s="79"/>
    </row>
    <row r="16" spans="1:25" ht="48.75" customHeight="1" x14ac:dyDescent="0.25">
      <c r="B16" s="149" t="s">
        <v>198</v>
      </c>
      <c r="C16" s="149"/>
      <c r="D16" s="149"/>
      <c r="E16" s="149"/>
      <c r="F16" s="149"/>
      <c r="G16" s="149"/>
      <c r="H16" s="149"/>
      <c r="I16" s="149"/>
      <c r="J16" s="149"/>
    </row>
    <row r="17" spans="2:22" ht="15" customHeight="1" x14ac:dyDescent="0.25">
      <c r="B17" s="163" t="s">
        <v>100</v>
      </c>
      <c r="C17" s="163"/>
      <c r="D17" s="163"/>
      <c r="E17" s="163"/>
      <c r="F17" s="163"/>
      <c r="G17" s="163"/>
      <c r="H17" s="163"/>
      <c r="I17" s="163"/>
      <c r="J17" s="163"/>
    </row>
    <row r="18" spans="2:22" ht="24.95" customHeight="1" x14ac:dyDescent="0.25">
      <c r="B18" s="168" t="s">
        <v>302</v>
      </c>
      <c r="C18" s="168"/>
      <c r="D18" s="168"/>
      <c r="E18" s="168"/>
      <c r="F18" s="168"/>
      <c r="G18" s="168"/>
      <c r="H18" s="168"/>
      <c r="I18" s="168"/>
      <c r="J18" s="168"/>
      <c r="M18" s="52"/>
      <c r="S18" s="108">
        <v>113</v>
      </c>
    </row>
    <row r="19" spans="2:22" x14ac:dyDescent="0.25">
      <c r="B19" s="83"/>
      <c r="C19" s="83"/>
      <c r="D19" s="83"/>
      <c r="E19" s="83"/>
      <c r="F19" s="83"/>
      <c r="G19" s="80"/>
      <c r="H19" s="80"/>
      <c r="I19" s="80"/>
      <c r="J19" s="80"/>
    </row>
    <row r="20" spans="2:22" x14ac:dyDescent="0.25">
      <c r="B20" s="123" t="s">
        <v>117</v>
      </c>
      <c r="G20" s="66" t="s">
        <v>74</v>
      </c>
      <c r="H20" s="66" t="s">
        <v>61</v>
      </c>
      <c r="I20" s="154" t="s">
        <v>4</v>
      </c>
      <c r="J20" s="155"/>
      <c r="L20" s="15" t="s">
        <v>11</v>
      </c>
    </row>
    <row r="21" spans="2:22" ht="108" customHeight="1" x14ac:dyDescent="0.25">
      <c r="B21" s="158" t="s">
        <v>199</v>
      </c>
      <c r="C21" s="158"/>
      <c r="D21" s="158"/>
      <c r="E21" s="158"/>
      <c r="F21" s="158"/>
      <c r="G21" s="58"/>
      <c r="H21" s="58" t="s">
        <v>12</v>
      </c>
      <c r="I21" s="178" t="s">
        <v>321</v>
      </c>
      <c r="J21" s="151"/>
      <c r="L21" s="14" t="str">
        <f>CONCATENATE("(",LEN(I21),")")</f>
        <v>(93)</v>
      </c>
      <c r="M21" s="52" t="str">
        <f>IF(COUNTA(G21:H21)&lt;&gt;1,CONCATENATE("(Si/No) Marcar con 'X' solo uno de los campos.",CHAR(10),"(Explicación) Longitud máxima de ",Explicacion_LongMaximo2," caracteres"),IF(AND(UPPER(H21)="X",LEN(I21)=0),CONCATENATE("(*) Completar la celda de Explicación.",CHAR(10),"Longitud máxima de ",Explicacion_LongMaximo2," caracteres"),""))</f>
        <v/>
      </c>
      <c r="S21" s="108">
        <v>67</v>
      </c>
      <c r="V21" s="33">
        <f>IF(OR(AND(G21="", H21&lt;&gt;"", I21&lt;&gt;""), AND(G21&lt;&gt;"", H21="")), 0, 1)</f>
        <v>0</v>
      </c>
    </row>
    <row r="22" spans="2:22" ht="32.25" customHeight="1" x14ac:dyDescent="0.25">
      <c r="B22" s="152" t="s">
        <v>233</v>
      </c>
      <c r="C22" s="152"/>
      <c r="D22" s="152"/>
      <c r="E22" s="152"/>
      <c r="F22" s="152"/>
      <c r="G22" s="152"/>
      <c r="H22" s="152"/>
      <c r="I22" s="152"/>
      <c r="J22" s="152"/>
    </row>
    <row r="23" spans="2:22" ht="53.25" customHeight="1" x14ac:dyDescent="0.25">
      <c r="B23" s="152" t="s">
        <v>234</v>
      </c>
      <c r="C23" s="152"/>
      <c r="D23" s="152"/>
      <c r="E23" s="152"/>
      <c r="F23" s="152"/>
      <c r="G23" s="152"/>
      <c r="H23" s="152"/>
      <c r="I23" s="152"/>
      <c r="J23" s="152"/>
    </row>
    <row r="24" spans="2:22" ht="79.5" customHeight="1" x14ac:dyDescent="0.25">
      <c r="B24" s="152" t="s">
        <v>235</v>
      </c>
      <c r="C24" s="152"/>
      <c r="D24" s="152"/>
      <c r="E24" s="152"/>
      <c r="F24" s="152"/>
      <c r="G24" s="152"/>
      <c r="H24" s="152"/>
      <c r="I24" s="152"/>
      <c r="J24" s="152"/>
    </row>
    <row r="25" spans="2:22" x14ac:dyDescent="0.25">
      <c r="B25" s="75"/>
      <c r="C25" s="75"/>
      <c r="D25" s="75"/>
      <c r="E25" s="75"/>
      <c r="F25" s="75"/>
      <c r="G25" s="75"/>
      <c r="H25" s="75"/>
      <c r="I25" s="75"/>
      <c r="J25" s="75"/>
    </row>
    <row r="26" spans="2:22" ht="38.25" customHeight="1" x14ac:dyDescent="0.25">
      <c r="B26" s="149" t="s">
        <v>118</v>
      </c>
      <c r="C26" s="149"/>
      <c r="D26" s="149"/>
      <c r="E26" s="149"/>
      <c r="F26" s="149"/>
      <c r="G26" s="149"/>
      <c r="H26" s="149"/>
      <c r="I26" s="149"/>
      <c r="J26" s="149"/>
    </row>
    <row r="27" spans="2:22" x14ac:dyDescent="0.25">
      <c r="B27" s="163" t="s">
        <v>119</v>
      </c>
      <c r="C27" s="163"/>
      <c r="D27" s="163" t="s">
        <v>80</v>
      </c>
      <c r="E27" s="163"/>
      <c r="F27" s="163"/>
      <c r="G27" s="163"/>
      <c r="H27" s="160" t="s">
        <v>120</v>
      </c>
      <c r="I27" s="161"/>
      <c r="J27" s="162"/>
    </row>
    <row r="28" spans="2:22" ht="24.95" customHeight="1" x14ac:dyDescent="0.25">
      <c r="B28" s="168"/>
      <c r="C28" s="168"/>
      <c r="D28" s="168"/>
      <c r="E28" s="168"/>
      <c r="F28" s="168"/>
      <c r="G28" s="168"/>
      <c r="H28" s="164"/>
      <c r="I28" s="164"/>
      <c r="J28" s="164"/>
      <c r="M28" s="62"/>
      <c r="S28" s="108">
        <v>114</v>
      </c>
    </row>
    <row r="29" spans="2:22" x14ac:dyDescent="0.25">
      <c r="B29" s="80"/>
      <c r="C29" s="80"/>
      <c r="D29" s="80"/>
      <c r="E29" s="80"/>
      <c r="F29" s="80"/>
      <c r="G29" s="80"/>
      <c r="H29" s="80"/>
      <c r="I29" s="80"/>
      <c r="J29" s="80"/>
    </row>
    <row r="30" spans="2:22" x14ac:dyDescent="0.25">
      <c r="B30" s="123" t="s">
        <v>121</v>
      </c>
      <c r="G30" s="66" t="s">
        <v>74</v>
      </c>
      <c r="H30" s="66" t="s">
        <v>61</v>
      </c>
      <c r="I30" s="154" t="s">
        <v>4</v>
      </c>
      <c r="J30" s="155"/>
      <c r="L30" s="15" t="s">
        <v>11</v>
      </c>
    </row>
    <row r="31" spans="2:22" ht="80.25" customHeight="1" x14ac:dyDescent="0.25">
      <c r="B31" s="158" t="s">
        <v>122</v>
      </c>
      <c r="C31" s="158"/>
      <c r="D31" s="158"/>
      <c r="E31" s="158"/>
      <c r="F31" s="158"/>
      <c r="G31" s="58" t="s">
        <v>12</v>
      </c>
      <c r="H31" s="58"/>
      <c r="I31" s="178" t="s">
        <v>305</v>
      </c>
      <c r="J31" s="151"/>
      <c r="L31" s="14" t="str">
        <f>CONCATENATE("(",LEN(I31),")")</f>
        <v>(354)</v>
      </c>
      <c r="M31" s="52" t="str">
        <f>IF(COUNTA(G31:H31)&lt;&gt;1,CONCATENATE("(Si/No) Marcar con 'X' solo uno de los campos.",CHAR(10),"(Explicación) Longitud máxima de ",Explicacion_LongMaximo2," caracteres"),IF(AND(UPPER(H31)="X",LEN(I31)=0),CONCATENATE("(*) Completar la celda de Explicación.",CHAR(10),"Longitud máxima de ",Explicacion_LongMaximo2," caracteres"),""))</f>
        <v/>
      </c>
      <c r="S31" s="108">
        <v>68</v>
      </c>
      <c r="V31" s="33">
        <f>IF(OR(AND(G31="", H31&lt;&gt;"", I31&lt;&gt;""), AND(G31&lt;&gt;"", H31="")), 0, 1)</f>
        <v>0</v>
      </c>
    </row>
    <row r="33" spans="2:19" ht="38.25" customHeight="1" x14ac:dyDescent="0.25">
      <c r="B33" s="149" t="s">
        <v>123</v>
      </c>
      <c r="C33" s="149"/>
      <c r="D33" s="149"/>
      <c r="E33" s="149"/>
      <c r="F33" s="149"/>
      <c r="G33" s="149"/>
      <c r="H33" s="149"/>
      <c r="I33" s="149"/>
      <c r="J33" s="149"/>
    </row>
    <row r="34" spans="2:19" ht="15" customHeight="1" x14ac:dyDescent="0.25">
      <c r="B34" s="163" t="s">
        <v>100</v>
      </c>
      <c r="C34" s="163"/>
      <c r="D34" s="163"/>
      <c r="E34" s="163"/>
      <c r="F34" s="163"/>
      <c r="G34" s="163"/>
      <c r="H34" s="163"/>
      <c r="I34" s="163"/>
      <c r="J34" s="163"/>
    </row>
    <row r="35" spans="2:19" ht="24.95" customHeight="1" x14ac:dyDescent="0.25">
      <c r="B35" s="168" t="s">
        <v>306</v>
      </c>
      <c r="C35" s="168"/>
      <c r="D35" s="168"/>
      <c r="E35" s="168"/>
      <c r="F35" s="168"/>
      <c r="G35" s="168"/>
      <c r="H35" s="168"/>
      <c r="I35" s="168"/>
      <c r="J35" s="168"/>
      <c r="M35" s="52"/>
      <c r="S35" s="108">
        <v>115</v>
      </c>
    </row>
  </sheetData>
  <sheetProtection algorithmName="SHA-512" hashValue="eoQSKIkzZVeTH6QeTe6TiAKRE3PmHvPNH6leUHnLR0+41akk/hEDEqZz2qMuy4BgC/24l3+QqlxdHco6fW+Dtg==" saltValue="c8ZDvH0LHFQOeyvgoyj9gQ==" spinCount="100000" sheet="1" objects="1" scenarios="1" formatCells="0"/>
  <mergeCells count="34">
    <mergeCell ref="B17:J17"/>
    <mergeCell ref="B18:J18"/>
    <mergeCell ref="B34:J34"/>
    <mergeCell ref="B35:J35"/>
    <mergeCell ref="I12:J12"/>
    <mergeCell ref="B13:F13"/>
    <mergeCell ref="I13:J13"/>
    <mergeCell ref="I21:J21"/>
    <mergeCell ref="I20:J20"/>
    <mergeCell ref="B21:F21"/>
    <mergeCell ref="B33:J33"/>
    <mergeCell ref="B31:F31"/>
    <mergeCell ref="I31:J31"/>
    <mergeCell ref="I7:J7"/>
    <mergeCell ref="B8:F8"/>
    <mergeCell ref="I8:J8"/>
    <mergeCell ref="B10:J10"/>
    <mergeCell ref="I11:J11"/>
    <mergeCell ref="B3:J3"/>
    <mergeCell ref="B23:J23"/>
    <mergeCell ref="B24:J24"/>
    <mergeCell ref="B26:J26"/>
    <mergeCell ref="I30:J30"/>
    <mergeCell ref="B22:J22"/>
    <mergeCell ref="B27:C27"/>
    <mergeCell ref="D27:G27"/>
    <mergeCell ref="H27:J27"/>
    <mergeCell ref="B28:C28"/>
    <mergeCell ref="D28:G28"/>
    <mergeCell ref="H28:J28"/>
    <mergeCell ref="B14:F14"/>
    <mergeCell ref="I14:J14"/>
    <mergeCell ref="B16:J16"/>
    <mergeCell ref="B12:F12"/>
  </mergeCells>
  <dataValidations count="4">
    <dataValidation type="custom" allowBlank="1" showInputMessage="1" showErrorMessage="1" error="Valor NO válido" prompt="Ingrese &quot;X&quot;" sqref="G8:H8 G12:H14 G21:H21 G31:H31" xr:uid="{00000000-0002-0000-0600-000000000000}">
      <formula1>COUNTIF(Respuesta_SINO,TRIM(CELL("contents")))=1</formula1>
    </dataValidation>
    <dataValidation type="whole" allowBlank="1" showInputMessage="1" showErrorMessage="1" error="Valor NO Válido." prompt="Ingrese Número" sqref="H28:J28" xr:uid="{00000000-0002-0000-0600-000001000000}">
      <formula1>Entero_Minimo</formula1>
      <formula2>Entero_Maximo</formula2>
    </dataValidation>
    <dataValidation type="textLength" allowBlank="1" showErrorMessage="1" error="Cantidad de caracteres NO valido." sqref="I8:J8 I12:J14 I21:J21 I31:J31" xr:uid="{00000000-0002-0000-0600-000002000000}">
      <formula1>Explicacion_LongMinimo</formula1>
      <formula2>Explicacion_LongMaximo2</formula2>
    </dataValidation>
    <dataValidation type="textLength" allowBlank="1" showErrorMessage="1" error="Cantidad de caracteres NO válido." sqref="B35:J35 B18:J18 B28:G28" xr:uid="{00000000-0002-0000-0600-000003000000}">
      <formula1>Explicacion_LongMinimo</formula1>
      <formula2>Explicacion_LongMaximo</formula2>
    </dataValidation>
  </dataValidations>
  <hyperlinks>
    <hyperlink ref="M6" location="Principal!A1" display="Ir al Princimal" xr:uid="{00000000-0004-0000-0600-000000000000}"/>
  </hyperlinks>
  <pageMargins left="0.7" right="0.7" top="0.75" bottom="0.75" header="0.3" footer="0.3"/>
  <pageSetup orientation="portrait" r:id="rId1"/>
  <rowBreaks count="1" manualBreakCount="1">
    <brk id="19" max="16383" man="1"/>
  </rowBreaks>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1"/>
  <dimension ref="A1:Y96"/>
  <sheetViews>
    <sheetView topLeftCell="A85" zoomScaleNormal="100" zoomScaleSheetLayoutView="100" workbookViewId="0">
      <selection activeCell="D30" sqref="D28:G30"/>
    </sheetView>
  </sheetViews>
  <sheetFormatPr baseColWidth="10" defaultColWidth="11.42578125" defaultRowHeight="15" x14ac:dyDescent="0.25"/>
  <cols>
    <col min="1" max="1" width="3" style="51" customWidth="1"/>
    <col min="2" max="2" width="3.5703125" style="51" customWidth="1"/>
    <col min="3" max="3" width="20.28515625" style="51" customWidth="1"/>
    <col min="4" max="4" width="6" style="51" customWidth="1"/>
    <col min="5" max="6" width="6.42578125" style="51" customWidth="1"/>
    <col min="7" max="8" width="8.5703125" style="51" customWidth="1"/>
    <col min="9" max="9" width="11.42578125" style="51" customWidth="1"/>
    <col min="10" max="10" width="14.42578125" style="51" customWidth="1"/>
    <col min="11" max="12" width="11.42578125" style="51"/>
    <col min="13" max="13" width="55.7109375" style="51" customWidth="1"/>
    <col min="14" max="14" width="9.140625" style="59" customWidth="1"/>
    <col min="15" max="18" width="2" style="59" customWidth="1"/>
    <col min="19" max="19" width="9.140625" style="115" customWidth="1"/>
    <col min="20" max="21" width="11.42578125" style="23"/>
    <col min="22" max="23" width="12.7109375" style="23" bestFit="1" customWidth="1"/>
    <col min="24" max="25" width="11.42578125" style="59"/>
    <col min="26" max="16384" width="11.42578125" style="51"/>
  </cols>
  <sheetData>
    <row r="1" spans="1:24" x14ac:dyDescent="0.25">
      <c r="S1" s="115" t="s">
        <v>164</v>
      </c>
      <c r="U1" s="23">
        <v>0</v>
      </c>
    </row>
    <row r="2" spans="1:24" s="23" customFormat="1" ht="3" customHeight="1" x14ac:dyDescent="0.25">
      <c r="A2" s="23" t="s">
        <v>24</v>
      </c>
      <c r="B2" s="23" t="s">
        <v>24</v>
      </c>
      <c r="C2" s="23" t="s">
        <v>24</v>
      </c>
      <c r="D2" s="23" t="s">
        <v>24</v>
      </c>
      <c r="E2" s="23" t="s">
        <v>24</v>
      </c>
      <c r="F2" s="23" t="s">
        <v>24</v>
      </c>
      <c r="G2" s="23" t="s">
        <v>24</v>
      </c>
      <c r="H2" s="23" t="s">
        <v>24</v>
      </c>
      <c r="I2" s="23" t="s">
        <v>24</v>
      </c>
      <c r="J2" s="23" t="s">
        <v>24</v>
      </c>
      <c r="K2" s="23" t="s">
        <v>24</v>
      </c>
      <c r="L2" s="53" t="s">
        <v>24</v>
      </c>
      <c r="M2" s="25" t="s">
        <v>24</v>
      </c>
      <c r="N2" s="23" t="s">
        <v>24</v>
      </c>
      <c r="O2" s="23" t="s">
        <v>24</v>
      </c>
      <c r="P2" s="23" t="s">
        <v>24</v>
      </c>
      <c r="Q2" s="23" t="s">
        <v>24</v>
      </c>
      <c r="R2" s="23" t="s">
        <v>24</v>
      </c>
      <c r="S2" s="115"/>
      <c r="X2" s="59"/>
    </row>
    <row r="3" spans="1:24" x14ac:dyDescent="0.25">
      <c r="B3" s="63" t="s">
        <v>200</v>
      </c>
      <c r="U3" s="23">
        <f>SUM(V:V)</f>
        <v>0</v>
      </c>
    </row>
    <row r="4" spans="1:24" ht="15.75" x14ac:dyDescent="0.25">
      <c r="B4" s="64"/>
      <c r="M4" s="84" t="s">
        <v>7</v>
      </c>
    </row>
    <row r="5" spans="1:24" x14ac:dyDescent="0.25">
      <c r="B5" s="123" t="s">
        <v>63</v>
      </c>
      <c r="G5" s="66" t="s">
        <v>74</v>
      </c>
      <c r="H5" s="66" t="s">
        <v>61</v>
      </c>
      <c r="I5" s="154" t="s">
        <v>4</v>
      </c>
      <c r="J5" s="155"/>
      <c r="L5" s="15" t="s">
        <v>11</v>
      </c>
    </row>
    <row r="6" spans="1:24" ht="26.25" customHeight="1" x14ac:dyDescent="0.25">
      <c r="B6" s="158" t="s">
        <v>124</v>
      </c>
      <c r="C6" s="158"/>
      <c r="D6" s="158"/>
      <c r="E6" s="158"/>
      <c r="F6" s="158"/>
      <c r="G6" s="58" t="s">
        <v>12</v>
      </c>
      <c r="H6" s="58"/>
      <c r="I6" s="178" t="s">
        <v>278</v>
      </c>
      <c r="J6" s="151"/>
      <c r="L6" s="14" t="str">
        <f>CONCATENATE("(",LEN(I6),")")</f>
        <v>(324)</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15">
        <v>69</v>
      </c>
      <c r="V6" s="23">
        <f>IF(OR(AND(G6="", H6&lt;&gt;"", I6&lt;&gt;""), AND(G6&lt;&gt;"", H6="")), 0, 1)</f>
        <v>0</v>
      </c>
    </row>
    <row r="7" spans="1:24" x14ac:dyDescent="0.25">
      <c r="B7" s="67"/>
    </row>
    <row r="8" spans="1:24" ht="48.75" customHeight="1" x14ac:dyDescent="0.25">
      <c r="B8" s="179" t="s">
        <v>201</v>
      </c>
      <c r="C8" s="179"/>
      <c r="D8" s="179"/>
      <c r="E8" s="179"/>
      <c r="F8" s="179"/>
      <c r="G8" s="179"/>
      <c r="H8" s="179"/>
      <c r="I8" s="179"/>
      <c r="J8" s="179"/>
    </row>
    <row r="9" spans="1:24" x14ac:dyDescent="0.25">
      <c r="B9" s="70"/>
      <c r="G9" s="66" t="s">
        <v>74</v>
      </c>
      <c r="H9" s="66" t="s">
        <v>61</v>
      </c>
      <c r="I9" s="154" t="s">
        <v>4</v>
      </c>
      <c r="J9" s="155"/>
      <c r="L9" s="15" t="s">
        <v>11</v>
      </c>
    </row>
    <row r="10" spans="1:24" ht="30" customHeight="1" x14ac:dyDescent="0.25">
      <c r="B10" s="158" t="s">
        <v>125</v>
      </c>
      <c r="C10" s="158"/>
      <c r="D10" s="158"/>
      <c r="E10" s="158"/>
      <c r="F10" s="158"/>
      <c r="G10" s="58" t="s">
        <v>12</v>
      </c>
      <c r="H10" s="58"/>
      <c r="I10" s="178" t="s">
        <v>279</v>
      </c>
      <c r="J10" s="151"/>
      <c r="L10" s="14" t="str">
        <f>CONCATENATE("(",LEN(I10),")")</f>
        <v>(194)</v>
      </c>
      <c r="M10" s="52" t="str">
        <f>IF(COUNTA(G10:H10)&lt;&gt;1,CONCATENATE("(Si/No) Marcar con 'X' solo uno de los campos.",CHAR(10),"(Explicación) Longitud máxima de ",Explicacion_LongMaximo2," caracteres"),IF(AND(UPPER(H10)="X",LEN(I10)=0),CONCATENATE("(*) Completar la celda de Explicación.",CHAR(10),"Longitud máxima de ",Explicacion_LongMaximo2," caracteres"),""))</f>
        <v/>
      </c>
      <c r="S10" s="115">
        <v>116</v>
      </c>
      <c r="V10" s="25"/>
    </row>
    <row r="11" spans="1:24" ht="56.25" customHeight="1" x14ac:dyDescent="0.25">
      <c r="B11" s="158" t="s">
        <v>126</v>
      </c>
      <c r="C11" s="158"/>
      <c r="D11" s="158"/>
      <c r="E11" s="158"/>
      <c r="F11" s="158"/>
      <c r="G11" s="58" t="s">
        <v>12</v>
      </c>
      <c r="H11" s="58"/>
      <c r="I11" s="178" t="s">
        <v>287</v>
      </c>
      <c r="J11" s="151"/>
      <c r="L11" s="14" t="str">
        <f>CONCATENATE("(",LEN(I11),")")</f>
        <v>(204)</v>
      </c>
      <c r="M11" s="52" t="str">
        <f>IF(COUNTA(G11:H11)&lt;&gt;1,CONCATENATE("(Si/No) Marcar con 'X' solo uno de los campos.",CHAR(10),"(Explicación) Longitud máxima de ",Explicacion_LongMaximo2," caracteres"),IF(AND(UPPER(H11)="X",LEN(I11)=0),CONCATENATE("(*) Completar la celda de Explicación.",CHAR(10),"Longitud máxima de ",Explicacion_LongMaximo2," caracteres"),""))</f>
        <v/>
      </c>
      <c r="S11" s="115">
        <v>117</v>
      </c>
      <c r="V11" s="25"/>
    </row>
    <row r="12" spans="1:24" ht="18" customHeight="1" x14ac:dyDescent="0.25">
      <c r="B12" s="77"/>
      <c r="C12" s="77"/>
      <c r="D12" s="77"/>
      <c r="E12" s="77"/>
      <c r="F12" s="77"/>
      <c r="G12" s="78"/>
      <c r="H12" s="78"/>
      <c r="I12" s="79"/>
      <c r="J12" s="79"/>
    </row>
    <row r="13" spans="1:24" ht="50.25" customHeight="1" x14ac:dyDescent="0.25">
      <c r="B13" s="149" t="s">
        <v>202</v>
      </c>
      <c r="C13" s="149"/>
      <c r="D13" s="149"/>
      <c r="E13" s="149"/>
      <c r="F13" s="149"/>
      <c r="G13" s="149"/>
      <c r="H13" s="149"/>
      <c r="I13" s="149"/>
      <c r="J13" s="149"/>
    </row>
    <row r="14" spans="1:24" x14ac:dyDescent="0.25">
      <c r="B14" s="71"/>
      <c r="C14" s="69"/>
    </row>
    <row r="15" spans="1:24" ht="38.25" x14ac:dyDescent="0.25">
      <c r="B15" s="65"/>
      <c r="E15" s="89" t="s">
        <v>74</v>
      </c>
      <c r="F15" s="85" t="s">
        <v>61</v>
      </c>
      <c r="G15" s="221" t="s">
        <v>100</v>
      </c>
      <c r="H15" s="221"/>
      <c r="I15" s="85" t="s">
        <v>203</v>
      </c>
      <c r="J15" s="85" t="s">
        <v>127</v>
      </c>
    </row>
    <row r="16" spans="1:24" ht="23.25" customHeight="1" x14ac:dyDescent="0.25">
      <c r="B16" s="213" t="s">
        <v>204</v>
      </c>
      <c r="C16" s="214"/>
      <c r="D16" s="215"/>
      <c r="E16" s="58" t="s">
        <v>12</v>
      </c>
      <c r="F16" s="58"/>
      <c r="G16" s="171" t="s">
        <v>285</v>
      </c>
      <c r="H16" s="173"/>
      <c r="I16" s="116">
        <v>43826</v>
      </c>
      <c r="J16" s="91">
        <v>2016</v>
      </c>
      <c r="L16" s="14"/>
      <c r="M16" s="90" t="str">
        <f t="shared" ref="M16:M22" si="0">IF(COUNTA(E16:F16)&lt;&gt;1,CONCATENATE("(Si/No) Marcar con 'X' solo uno de los campos.",CHAR(10),"(Denominación del documento) Longitud máxima de ",Explicacion_LongMaximo," caracteres"),IF(AND(UPPER(E16)="X",LEN(G16)=0),CONCATENATE("(*) Completar la celda de Denominación del documento.",CHAR(10),"Longitud máxima de ",Explicacion_LongMaximo," caracteres"),""))</f>
        <v/>
      </c>
      <c r="S16" s="115">
        <v>118</v>
      </c>
    </row>
    <row r="17" spans="2:19" ht="23.25" customHeight="1" x14ac:dyDescent="0.25">
      <c r="B17" s="210" t="s">
        <v>205</v>
      </c>
      <c r="C17" s="211"/>
      <c r="D17" s="212"/>
      <c r="E17" s="58" t="s">
        <v>12</v>
      </c>
      <c r="F17" s="58"/>
      <c r="G17" s="171" t="s">
        <v>285</v>
      </c>
      <c r="H17" s="173"/>
      <c r="I17" s="116">
        <v>43826</v>
      </c>
      <c r="J17" s="91">
        <v>2016</v>
      </c>
      <c r="L17" s="14"/>
      <c r="M17" s="90" t="str">
        <f t="shared" si="0"/>
        <v/>
      </c>
      <c r="S17" s="115">
        <v>119</v>
      </c>
    </row>
    <row r="18" spans="2:19" ht="29.25" customHeight="1" x14ac:dyDescent="0.25">
      <c r="B18" s="210" t="s">
        <v>206</v>
      </c>
      <c r="C18" s="211"/>
      <c r="D18" s="212"/>
      <c r="E18" s="58" t="s">
        <v>12</v>
      </c>
      <c r="F18" s="58"/>
      <c r="G18" s="171" t="s">
        <v>280</v>
      </c>
      <c r="H18" s="173"/>
      <c r="I18" s="116">
        <v>45540</v>
      </c>
      <c r="J18" s="91">
        <v>2019</v>
      </c>
      <c r="L18" s="14"/>
      <c r="M18" s="90" t="str">
        <f t="shared" si="0"/>
        <v/>
      </c>
      <c r="S18" s="115">
        <v>120</v>
      </c>
    </row>
    <row r="19" spans="2:19" ht="31.5" customHeight="1" x14ac:dyDescent="0.25">
      <c r="B19" s="210" t="s">
        <v>207</v>
      </c>
      <c r="C19" s="211"/>
      <c r="D19" s="212"/>
      <c r="E19" s="58" t="s">
        <v>12</v>
      </c>
      <c r="F19" s="58"/>
      <c r="G19" s="171" t="s">
        <v>280</v>
      </c>
      <c r="H19" s="173"/>
      <c r="I19" s="116">
        <v>45540</v>
      </c>
      <c r="J19" s="91">
        <v>2019</v>
      </c>
      <c r="L19" s="14"/>
      <c r="M19" s="90" t="str">
        <f t="shared" si="0"/>
        <v/>
      </c>
      <c r="S19" s="115">
        <v>121</v>
      </c>
    </row>
    <row r="20" spans="2:19" ht="23.25" customHeight="1" x14ac:dyDescent="0.25">
      <c r="B20" s="210" t="s">
        <v>208</v>
      </c>
      <c r="C20" s="211"/>
      <c r="D20" s="212"/>
      <c r="E20" s="58" t="s">
        <v>12</v>
      </c>
      <c r="F20" s="101"/>
      <c r="G20" s="171" t="s">
        <v>281</v>
      </c>
      <c r="H20" s="173"/>
      <c r="I20" s="116">
        <v>37239</v>
      </c>
      <c r="J20" s="91">
        <v>2003</v>
      </c>
      <c r="L20" s="14"/>
      <c r="M20" s="90" t="str">
        <f t="shared" si="0"/>
        <v/>
      </c>
      <c r="S20" s="115">
        <v>122</v>
      </c>
    </row>
    <row r="21" spans="2:19" ht="23.25" customHeight="1" x14ac:dyDescent="0.25">
      <c r="B21" s="210" t="s">
        <v>209</v>
      </c>
      <c r="C21" s="211"/>
      <c r="D21" s="212"/>
      <c r="E21" s="58" t="s">
        <v>12</v>
      </c>
      <c r="F21" s="58"/>
      <c r="G21" s="171" t="s">
        <v>282</v>
      </c>
      <c r="H21" s="173"/>
      <c r="I21" s="116">
        <v>33239</v>
      </c>
      <c r="J21" s="91">
        <v>1991</v>
      </c>
      <c r="L21" s="14"/>
      <c r="M21" s="90" t="str">
        <f t="shared" si="0"/>
        <v/>
      </c>
      <c r="S21" s="115">
        <v>123</v>
      </c>
    </row>
    <row r="22" spans="2:19" ht="23.25" customHeight="1" x14ac:dyDescent="0.25">
      <c r="B22" s="213" t="s">
        <v>210</v>
      </c>
      <c r="C22" s="214"/>
      <c r="D22" s="215"/>
      <c r="E22" s="58" t="s">
        <v>12</v>
      </c>
      <c r="F22" s="58"/>
      <c r="G22" s="171" t="s">
        <v>282</v>
      </c>
      <c r="H22" s="173"/>
      <c r="I22" s="116">
        <v>33239</v>
      </c>
      <c r="J22" s="91">
        <v>1991</v>
      </c>
      <c r="L22" s="14"/>
      <c r="M22" s="90" t="str">
        <f t="shared" si="0"/>
        <v/>
      </c>
      <c r="S22" s="115">
        <v>124</v>
      </c>
    </row>
    <row r="23" spans="2:19" x14ac:dyDescent="0.25">
      <c r="B23" s="152" t="s">
        <v>236</v>
      </c>
      <c r="C23" s="152"/>
      <c r="D23" s="152"/>
      <c r="E23" s="152"/>
      <c r="F23" s="152"/>
      <c r="G23" s="152"/>
      <c r="H23" s="152"/>
      <c r="I23" s="152"/>
      <c r="J23" s="152"/>
    </row>
    <row r="24" spans="2:19" x14ac:dyDescent="0.25">
      <c r="B24" s="152" t="s">
        <v>237</v>
      </c>
      <c r="C24" s="152"/>
      <c r="D24" s="152"/>
      <c r="E24" s="152"/>
      <c r="F24" s="152"/>
      <c r="G24" s="152"/>
      <c r="H24" s="152"/>
      <c r="I24" s="152"/>
      <c r="J24" s="152"/>
    </row>
    <row r="25" spans="2:19" x14ac:dyDescent="0.25">
      <c r="B25" s="75"/>
      <c r="C25" s="75"/>
      <c r="D25" s="75"/>
      <c r="E25" s="75"/>
      <c r="F25" s="75"/>
      <c r="G25" s="75"/>
      <c r="H25" s="75"/>
      <c r="I25" s="75"/>
      <c r="J25" s="75"/>
    </row>
    <row r="26" spans="2:19" ht="27.75" customHeight="1" x14ac:dyDescent="0.25">
      <c r="B26" s="149" t="s">
        <v>211</v>
      </c>
      <c r="C26" s="149"/>
      <c r="D26" s="149"/>
      <c r="E26" s="149"/>
      <c r="F26" s="149"/>
      <c r="G26" s="149"/>
      <c r="H26" s="149"/>
      <c r="I26" s="149"/>
      <c r="J26" s="149"/>
    </row>
    <row r="27" spans="2:19" ht="28.5" customHeight="1" x14ac:dyDescent="0.25">
      <c r="B27" s="163" t="s">
        <v>128</v>
      </c>
      <c r="C27" s="163"/>
      <c r="D27" s="163" t="s">
        <v>129</v>
      </c>
      <c r="E27" s="163"/>
      <c r="F27" s="163"/>
      <c r="G27" s="163"/>
      <c r="H27" s="160" t="s">
        <v>130</v>
      </c>
      <c r="I27" s="161"/>
      <c r="J27" s="162"/>
    </row>
    <row r="28" spans="2:19" ht="25.5" customHeight="1" x14ac:dyDescent="0.25">
      <c r="B28" s="187" t="s">
        <v>131</v>
      </c>
      <c r="C28" s="187"/>
      <c r="D28" s="218">
        <v>39</v>
      </c>
      <c r="E28" s="219"/>
      <c r="F28" s="219"/>
      <c r="G28" s="220"/>
      <c r="H28" s="218">
        <v>15</v>
      </c>
      <c r="I28" s="219"/>
      <c r="J28" s="220"/>
      <c r="S28" s="115">
        <v>125</v>
      </c>
    </row>
    <row r="29" spans="2:19" ht="25.5" customHeight="1" x14ac:dyDescent="0.25">
      <c r="B29" s="187" t="s">
        <v>132</v>
      </c>
      <c r="C29" s="187"/>
      <c r="D29" s="218">
        <v>219</v>
      </c>
      <c r="E29" s="219"/>
      <c r="F29" s="219"/>
      <c r="G29" s="220"/>
      <c r="H29" s="218">
        <v>85</v>
      </c>
      <c r="I29" s="219"/>
      <c r="J29" s="220"/>
      <c r="S29" s="115">
        <v>126</v>
      </c>
    </row>
    <row r="30" spans="2:19" x14ac:dyDescent="0.25">
      <c r="B30" s="187" t="s">
        <v>133</v>
      </c>
      <c r="C30" s="187"/>
      <c r="D30" s="216">
        <f>D28+D29</f>
        <v>258</v>
      </c>
      <c r="E30" s="216"/>
      <c r="F30" s="216"/>
      <c r="G30" s="216"/>
      <c r="H30" s="217">
        <f>H28+H29</f>
        <v>100</v>
      </c>
      <c r="I30" s="217"/>
      <c r="J30" s="217"/>
      <c r="S30" s="115">
        <v>152</v>
      </c>
    </row>
    <row r="31" spans="2:19" x14ac:dyDescent="0.25">
      <c r="B31" s="72"/>
      <c r="C31" s="72"/>
      <c r="D31" s="72"/>
      <c r="E31" s="72"/>
      <c r="F31" s="72"/>
    </row>
    <row r="32" spans="2:19" x14ac:dyDescent="0.25">
      <c r="B32" s="123" t="s">
        <v>64</v>
      </c>
      <c r="G32" s="66" t="s">
        <v>74</v>
      </c>
      <c r="H32" s="66" t="s">
        <v>61</v>
      </c>
      <c r="I32" s="154" t="s">
        <v>4</v>
      </c>
      <c r="J32" s="155"/>
      <c r="L32" s="15" t="s">
        <v>11</v>
      </c>
    </row>
    <row r="33" spans="2:22" ht="88.5" customHeight="1" x14ac:dyDescent="0.25">
      <c r="B33" s="158" t="s">
        <v>134</v>
      </c>
      <c r="C33" s="158"/>
      <c r="D33" s="158"/>
      <c r="E33" s="158"/>
      <c r="F33" s="158"/>
      <c r="G33" s="58"/>
      <c r="H33" s="58" t="s">
        <v>12</v>
      </c>
      <c r="I33" s="178" t="s">
        <v>313</v>
      </c>
      <c r="J33" s="151"/>
      <c r="L33" s="14" t="str">
        <f>CONCATENATE("(",LEN(I33),")")</f>
        <v>(63)</v>
      </c>
      <c r="M33" s="52" t="str">
        <f>IF(COUNTA(G33:H33)&lt;&gt;1,CONCATENATE("(Si/No) Marcar con 'X' solo uno de los campos.",CHAR(10),"(Explicación) Longitud máxima de ",Explicacion_LongMaximo2," caracteres"),IF(AND(UPPER(H33)="X",LEN(I33)=0),CONCATENATE("(*) Completar la celda de Explicación.",CHAR(10),"Longitud máxima de ",Explicacion_LongMaximo2," caracteres"),""))</f>
        <v/>
      </c>
      <c r="S33" s="115">
        <v>70</v>
      </c>
      <c r="V33" s="23">
        <f>IF(OR(AND(G33="", H33&lt;&gt;"", I33&lt;&gt;""), AND(G33&lt;&gt;"", H33="")), 0, 1)</f>
        <v>0</v>
      </c>
    </row>
    <row r="34" spans="2:22" x14ac:dyDescent="0.25">
      <c r="B34" s="67"/>
    </row>
    <row r="35" spans="2:22" ht="71.25" customHeight="1" x14ac:dyDescent="0.25">
      <c r="B35" s="149" t="s">
        <v>212</v>
      </c>
      <c r="C35" s="149"/>
      <c r="D35" s="149"/>
      <c r="E35" s="149"/>
      <c r="F35" s="149"/>
      <c r="G35" s="149"/>
      <c r="H35" s="149"/>
      <c r="I35" s="149"/>
      <c r="J35" s="149"/>
    </row>
    <row r="36" spans="2:22" ht="39" customHeight="1" x14ac:dyDescent="0.25">
      <c r="B36" s="163" t="s">
        <v>257</v>
      </c>
      <c r="C36" s="163"/>
      <c r="D36" s="163"/>
      <c r="E36" s="163"/>
      <c r="F36" s="163"/>
      <c r="G36" s="163" t="s">
        <v>80</v>
      </c>
      <c r="H36" s="163"/>
      <c r="I36" s="163"/>
      <c r="J36" s="163"/>
    </row>
    <row r="37" spans="2:22" ht="50.1" customHeight="1" x14ac:dyDescent="0.25">
      <c r="B37" s="168"/>
      <c r="C37" s="168"/>
      <c r="D37" s="168"/>
      <c r="E37" s="168"/>
      <c r="F37" s="168"/>
      <c r="G37" s="168"/>
      <c r="H37" s="168"/>
      <c r="I37" s="168"/>
      <c r="J37" s="168"/>
      <c r="M37" s="86"/>
      <c r="S37" s="115">
        <v>127</v>
      </c>
    </row>
    <row r="38" spans="2:22" ht="71.25" customHeight="1" x14ac:dyDescent="0.25">
      <c r="B38" s="149" t="s">
        <v>262</v>
      </c>
      <c r="C38" s="149"/>
      <c r="D38" s="149"/>
      <c r="E38" s="149"/>
      <c r="F38" s="149"/>
      <c r="G38" s="149"/>
      <c r="H38" s="149"/>
      <c r="I38" s="149"/>
      <c r="J38" s="149"/>
    </row>
    <row r="39" spans="2:22" ht="39" customHeight="1" x14ac:dyDescent="0.25">
      <c r="B39" s="163" t="s">
        <v>257</v>
      </c>
      <c r="C39" s="163"/>
      <c r="D39" s="163"/>
      <c r="E39" s="163"/>
      <c r="F39" s="163"/>
      <c r="G39" s="163" t="s">
        <v>80</v>
      </c>
      <c r="H39" s="163"/>
      <c r="I39" s="163"/>
      <c r="J39" s="163"/>
    </row>
    <row r="40" spans="2:22" ht="50.1" customHeight="1" x14ac:dyDescent="0.25">
      <c r="B40" s="168"/>
      <c r="C40" s="168"/>
      <c r="D40" s="168"/>
      <c r="E40" s="168"/>
      <c r="F40" s="168"/>
      <c r="G40" s="170"/>
      <c r="H40" s="170"/>
      <c r="I40" s="170"/>
      <c r="J40" s="170"/>
      <c r="S40" s="115">
        <v>128</v>
      </c>
    </row>
    <row r="41" spans="2:22" x14ac:dyDescent="0.25">
      <c r="B41" s="87"/>
      <c r="C41" s="87"/>
      <c r="D41" s="87"/>
      <c r="E41" s="87"/>
      <c r="F41" s="87"/>
    </row>
    <row r="42" spans="2:22" x14ac:dyDescent="0.25">
      <c r="B42" s="123" t="s">
        <v>65</v>
      </c>
      <c r="G42" s="66" t="s">
        <v>74</v>
      </c>
      <c r="H42" s="66" t="s">
        <v>61</v>
      </c>
      <c r="I42" s="154" t="s">
        <v>4</v>
      </c>
      <c r="J42" s="155"/>
      <c r="L42" s="15" t="s">
        <v>11</v>
      </c>
    </row>
    <row r="43" spans="2:22" ht="51" customHeight="1" x14ac:dyDescent="0.25">
      <c r="B43" s="158" t="s">
        <v>135</v>
      </c>
      <c r="C43" s="158"/>
      <c r="D43" s="158"/>
      <c r="E43" s="158"/>
      <c r="F43" s="158"/>
      <c r="G43" s="58" t="s">
        <v>12</v>
      </c>
      <c r="H43" s="58"/>
      <c r="I43" s="178" t="s">
        <v>294</v>
      </c>
      <c r="J43" s="151"/>
      <c r="L43" s="14" t="str">
        <f>CONCATENATE("(",LEN(I43),")")</f>
        <v>(244)</v>
      </c>
      <c r="M43" s="52" t="str">
        <f>IF(COUNTA(G43:H43)&lt;&gt;1,CONCATENATE("(Si/No) Marcar con 'X' solo uno de los campos.",CHAR(10),"(Explicación) Longitud máxima de ",Explicacion_LongMaximo2," caracteres"),IF(AND(UPPER(H43)="X",LEN(I43)=0),CONCATENATE("(*) Completar la celda de Explicación.",CHAR(10),"Longitud máxima de ",Explicacion_LongMaximo2," caracteres"),""))</f>
        <v/>
      </c>
      <c r="S43" s="115">
        <v>71</v>
      </c>
      <c r="V43" s="23">
        <f>IF(OR(AND(G43="", H43&lt;&gt;"", I43&lt;&gt;""), AND(G43&lt;&gt;"", H43="")), 0, 1)</f>
        <v>0</v>
      </c>
    </row>
    <row r="45" spans="2:22" x14ac:dyDescent="0.25">
      <c r="B45" s="123" t="s">
        <v>66</v>
      </c>
      <c r="G45" s="66" t="s">
        <v>74</v>
      </c>
      <c r="H45" s="66" t="s">
        <v>61</v>
      </c>
      <c r="I45" s="154" t="s">
        <v>4</v>
      </c>
      <c r="J45" s="155"/>
      <c r="L45" s="15" t="s">
        <v>11</v>
      </c>
    </row>
    <row r="46" spans="2:22" ht="51" customHeight="1" x14ac:dyDescent="0.25">
      <c r="B46" s="158" t="s">
        <v>238</v>
      </c>
      <c r="C46" s="158"/>
      <c r="D46" s="158"/>
      <c r="E46" s="158"/>
      <c r="F46" s="158"/>
      <c r="G46" s="58" t="s">
        <v>12</v>
      </c>
      <c r="H46" s="58"/>
      <c r="I46" s="178" t="s">
        <v>295</v>
      </c>
      <c r="J46" s="151"/>
      <c r="L46" s="14" t="str">
        <f>CONCATENATE("(",LEN(I46),")")</f>
        <v>(128)</v>
      </c>
      <c r="M46" s="52" t="str">
        <f>IF(COUNTA(G46:H46)&lt;&gt;1,CONCATENATE("(Si/No) Marcar con 'X' solo uno de los campos.",CHAR(10),"(Explicación) Longitud máxima de ",Explicacion_LongMaximo2," caracteres"),IF(AND(UPPER(H46)="X",LEN(I46)=0),CONCATENATE("(*) Completar la celda de Explicación.",CHAR(10),"Longitud máxima de ",Explicacion_LongMaximo2," caracteres"),""))</f>
        <v/>
      </c>
      <c r="S46" s="115">
        <v>72</v>
      </c>
      <c r="V46" s="23">
        <f>IF(OR(AND(G46="", H46&lt;&gt;"", I46&lt;&gt;""), AND(G46&lt;&gt;"", H46="")), 0, 1)</f>
        <v>0</v>
      </c>
    </row>
    <row r="48" spans="2:22" ht="71.25" customHeight="1" x14ac:dyDescent="0.25">
      <c r="B48" s="179" t="s">
        <v>213</v>
      </c>
      <c r="C48" s="179"/>
      <c r="D48" s="179"/>
      <c r="E48" s="179"/>
      <c r="F48" s="179"/>
      <c r="G48" s="179"/>
      <c r="H48" s="179"/>
      <c r="I48" s="179"/>
      <c r="J48" s="179"/>
      <c r="M48" s="102"/>
    </row>
    <row r="49" spans="2:20" x14ac:dyDescent="0.25">
      <c r="B49" s="209" t="s">
        <v>53</v>
      </c>
      <c r="C49" s="209"/>
      <c r="D49" s="209"/>
      <c r="E49" s="208" t="s">
        <v>83</v>
      </c>
      <c r="F49" s="208"/>
      <c r="G49" s="208" t="s">
        <v>84</v>
      </c>
      <c r="H49" s="208"/>
      <c r="I49" s="208" t="s">
        <v>85</v>
      </c>
      <c r="J49" s="208"/>
      <c r="L49" s="15"/>
      <c r="M49" s="102"/>
    </row>
    <row r="50" spans="2:20" ht="15" customHeight="1" x14ac:dyDescent="0.25">
      <c r="B50" s="210" t="s">
        <v>83</v>
      </c>
      <c r="C50" s="211"/>
      <c r="D50" s="212"/>
      <c r="E50" s="186">
        <v>2024</v>
      </c>
      <c r="F50" s="186"/>
      <c r="G50" s="186">
        <v>2023</v>
      </c>
      <c r="H50" s="186"/>
      <c r="I50" s="194">
        <v>2022</v>
      </c>
      <c r="J50" s="196"/>
      <c r="L50" s="15"/>
      <c r="M50" s="103"/>
      <c r="S50" s="115">
        <v>129</v>
      </c>
      <c r="T50" s="115"/>
    </row>
    <row r="51" spans="2:20" ht="30" customHeight="1" x14ac:dyDescent="0.25">
      <c r="B51" s="210" t="s">
        <v>136</v>
      </c>
      <c r="C51" s="211"/>
      <c r="D51" s="212"/>
      <c r="E51" s="191">
        <v>255</v>
      </c>
      <c r="F51" s="191"/>
      <c r="G51" s="191">
        <v>273</v>
      </c>
      <c r="H51" s="191"/>
      <c r="I51" s="201">
        <v>248</v>
      </c>
      <c r="J51" s="202"/>
      <c r="L51" s="14"/>
      <c r="M51" s="103"/>
      <c r="S51" s="115">
        <v>130</v>
      </c>
      <c r="T51" s="115"/>
    </row>
    <row r="52" spans="2:20" ht="38.25" customHeight="1" x14ac:dyDescent="0.25">
      <c r="B52" s="210" t="s">
        <v>137</v>
      </c>
      <c r="C52" s="211"/>
      <c r="D52" s="212"/>
      <c r="E52" s="186">
        <v>636480</v>
      </c>
      <c r="F52" s="186"/>
      <c r="G52" s="186">
        <v>655200</v>
      </c>
      <c r="H52" s="186"/>
      <c r="I52" s="194">
        <v>469701</v>
      </c>
      <c r="J52" s="196"/>
      <c r="L52" s="14"/>
      <c r="M52" s="103"/>
      <c r="S52" s="115">
        <v>131</v>
      </c>
      <c r="T52" s="115"/>
    </row>
    <row r="53" spans="2:20" ht="30" customHeight="1" x14ac:dyDescent="0.25">
      <c r="B53" s="210" t="s">
        <v>239</v>
      </c>
      <c r="C53" s="211"/>
      <c r="D53" s="212"/>
      <c r="E53" s="186">
        <v>0</v>
      </c>
      <c r="F53" s="186"/>
      <c r="G53" s="186">
        <v>0</v>
      </c>
      <c r="H53" s="186"/>
      <c r="I53" s="194">
        <v>0</v>
      </c>
      <c r="J53" s="196"/>
      <c r="L53" s="14"/>
      <c r="M53" s="103"/>
      <c r="S53" s="115">
        <v>132</v>
      </c>
      <c r="T53" s="115"/>
    </row>
    <row r="54" spans="2:20" ht="30" customHeight="1" x14ac:dyDescent="0.25">
      <c r="B54" s="210" t="s">
        <v>240</v>
      </c>
      <c r="C54" s="211"/>
      <c r="D54" s="212"/>
      <c r="E54" s="186">
        <v>0</v>
      </c>
      <c r="F54" s="186"/>
      <c r="G54" s="186">
        <v>0</v>
      </c>
      <c r="H54" s="186"/>
      <c r="I54" s="194">
        <v>1</v>
      </c>
      <c r="J54" s="196"/>
      <c r="L54" s="14"/>
      <c r="M54" s="103"/>
      <c r="S54" s="115">
        <v>133</v>
      </c>
      <c r="T54" s="115"/>
    </row>
    <row r="55" spans="2:20" ht="30" customHeight="1" x14ac:dyDescent="0.25">
      <c r="B55" s="210" t="s">
        <v>241</v>
      </c>
      <c r="C55" s="211"/>
      <c r="D55" s="212"/>
      <c r="E55" s="186">
        <v>0</v>
      </c>
      <c r="F55" s="186"/>
      <c r="G55" s="186">
        <v>0</v>
      </c>
      <c r="H55" s="186"/>
      <c r="I55" s="194">
        <v>0</v>
      </c>
      <c r="J55" s="196"/>
      <c r="L55" s="14"/>
      <c r="M55" s="103"/>
      <c r="S55" s="23">
        <v>134</v>
      </c>
    </row>
    <row r="56" spans="2:20" x14ac:dyDescent="0.25">
      <c r="M56" s="102"/>
    </row>
    <row r="57" spans="2:20" x14ac:dyDescent="0.25">
      <c r="B57" s="209" t="s">
        <v>53</v>
      </c>
      <c r="C57" s="209"/>
      <c r="D57" s="209"/>
      <c r="E57" s="208" t="s">
        <v>83</v>
      </c>
      <c r="F57" s="208"/>
      <c r="G57" s="208" t="s">
        <v>84</v>
      </c>
      <c r="H57" s="208"/>
      <c r="I57" s="208" t="s">
        <v>85</v>
      </c>
      <c r="J57" s="208"/>
      <c r="L57" s="15"/>
      <c r="M57" s="102"/>
    </row>
    <row r="58" spans="2:20" ht="15" customHeight="1" x14ac:dyDescent="0.25">
      <c r="B58" s="210" t="s">
        <v>83</v>
      </c>
      <c r="C58" s="211"/>
      <c r="D58" s="212"/>
      <c r="E58" s="186">
        <v>2024</v>
      </c>
      <c r="F58" s="186"/>
      <c r="G58" s="186">
        <v>2023</v>
      </c>
      <c r="H58" s="186"/>
      <c r="I58" s="186">
        <v>2022</v>
      </c>
      <c r="J58" s="186"/>
      <c r="L58" s="15"/>
      <c r="M58" s="103"/>
      <c r="S58" s="115">
        <v>135</v>
      </c>
      <c r="T58" s="115"/>
    </row>
    <row r="59" spans="2:20" ht="30" customHeight="1" x14ac:dyDescent="0.25">
      <c r="B59" s="210" t="s">
        <v>138</v>
      </c>
      <c r="C59" s="211"/>
      <c r="D59" s="212"/>
      <c r="E59" s="186">
        <v>950</v>
      </c>
      <c r="F59" s="186"/>
      <c r="G59" s="186">
        <v>920</v>
      </c>
      <c r="H59" s="186"/>
      <c r="I59" s="186">
        <v>550</v>
      </c>
      <c r="J59" s="186"/>
      <c r="L59" s="14"/>
      <c r="M59" s="103"/>
      <c r="S59" s="115">
        <v>136</v>
      </c>
      <c r="T59" s="115"/>
    </row>
    <row r="60" spans="2:20" ht="36.75" customHeight="1" x14ac:dyDescent="0.25">
      <c r="B60" s="210" t="s">
        <v>139</v>
      </c>
      <c r="C60" s="211"/>
      <c r="D60" s="212"/>
      <c r="E60" s="186">
        <v>2371200</v>
      </c>
      <c r="F60" s="186"/>
      <c r="G60" s="186">
        <v>2208000</v>
      </c>
      <c r="H60" s="186"/>
      <c r="I60" s="186">
        <v>1372800</v>
      </c>
      <c r="J60" s="186"/>
      <c r="L60" s="14"/>
      <c r="M60" s="103"/>
      <c r="S60" s="115">
        <v>137</v>
      </c>
      <c r="T60" s="115"/>
    </row>
    <row r="61" spans="2:20" ht="30" customHeight="1" x14ac:dyDescent="0.25">
      <c r="B61" s="210" t="s">
        <v>242</v>
      </c>
      <c r="C61" s="211"/>
      <c r="D61" s="212"/>
      <c r="E61" s="186">
        <v>0</v>
      </c>
      <c r="F61" s="186"/>
      <c r="G61" s="186">
        <v>0</v>
      </c>
      <c r="H61" s="186"/>
      <c r="I61" s="186">
        <v>0</v>
      </c>
      <c r="J61" s="186"/>
      <c r="L61" s="14"/>
      <c r="M61" s="103"/>
      <c r="S61" s="115">
        <v>138</v>
      </c>
      <c r="T61" s="115"/>
    </row>
    <row r="62" spans="2:20" ht="30" customHeight="1" x14ac:dyDescent="0.25">
      <c r="B62" s="210" t="s">
        <v>243</v>
      </c>
      <c r="C62" s="211"/>
      <c r="D62" s="212"/>
      <c r="E62" s="186">
        <v>2</v>
      </c>
      <c r="F62" s="186"/>
      <c r="G62" s="186">
        <v>2</v>
      </c>
      <c r="H62" s="186"/>
      <c r="I62" s="186">
        <v>0</v>
      </c>
      <c r="J62" s="186"/>
      <c r="L62" s="14"/>
      <c r="M62" s="103"/>
      <c r="S62" s="115">
        <v>150</v>
      </c>
      <c r="T62" s="115"/>
    </row>
    <row r="63" spans="2:20" ht="30" customHeight="1" x14ac:dyDescent="0.25">
      <c r="B63" s="210" t="s">
        <v>244</v>
      </c>
      <c r="C63" s="211"/>
      <c r="D63" s="212"/>
      <c r="E63" s="186">
        <v>0</v>
      </c>
      <c r="F63" s="186"/>
      <c r="G63" s="186">
        <v>1</v>
      </c>
      <c r="H63" s="186"/>
      <c r="I63" s="186">
        <v>0</v>
      </c>
      <c r="J63" s="186"/>
      <c r="L63" s="14"/>
      <c r="M63" s="88"/>
      <c r="S63" s="115">
        <v>151</v>
      </c>
      <c r="T63" s="115"/>
    </row>
    <row r="64" spans="2:20" ht="90" customHeight="1" x14ac:dyDescent="0.25">
      <c r="B64" s="152" t="s">
        <v>258</v>
      </c>
      <c r="C64" s="152"/>
      <c r="D64" s="152"/>
      <c r="E64" s="152"/>
      <c r="F64" s="152"/>
      <c r="G64" s="152"/>
      <c r="H64" s="152"/>
      <c r="I64" s="152"/>
      <c r="J64" s="152"/>
    </row>
    <row r="65" spans="2:22" ht="27" customHeight="1" x14ac:dyDescent="0.25">
      <c r="B65" s="152" t="s">
        <v>259</v>
      </c>
      <c r="C65" s="152"/>
      <c r="D65" s="152"/>
      <c r="E65" s="152"/>
      <c r="F65" s="152"/>
      <c r="G65" s="152"/>
      <c r="H65" s="152"/>
      <c r="I65" s="152"/>
      <c r="J65" s="152"/>
    </row>
    <row r="66" spans="2:22" x14ac:dyDescent="0.25">
      <c r="B66" s="152" t="s">
        <v>260</v>
      </c>
      <c r="C66" s="152"/>
      <c r="D66" s="152"/>
      <c r="E66" s="152"/>
      <c r="F66" s="152"/>
      <c r="G66" s="152"/>
      <c r="H66" s="152"/>
      <c r="I66" s="152"/>
      <c r="J66" s="152"/>
    </row>
    <row r="68" spans="2:22" x14ac:dyDescent="0.25">
      <c r="B68" s="123" t="s">
        <v>67</v>
      </c>
      <c r="G68" s="66" t="s">
        <v>74</v>
      </c>
      <c r="H68" s="66" t="s">
        <v>61</v>
      </c>
      <c r="I68" s="154" t="s">
        <v>4</v>
      </c>
      <c r="J68" s="155"/>
      <c r="L68" s="15" t="s">
        <v>11</v>
      </c>
    </row>
    <row r="69" spans="2:22" ht="26.25" customHeight="1" x14ac:dyDescent="0.25">
      <c r="B69" s="158" t="s">
        <v>140</v>
      </c>
      <c r="C69" s="158"/>
      <c r="D69" s="158"/>
      <c r="E69" s="158"/>
      <c r="F69" s="158"/>
      <c r="G69" s="58" t="s">
        <v>12</v>
      </c>
      <c r="H69" s="58"/>
      <c r="I69" s="178" t="s">
        <v>314</v>
      </c>
      <c r="J69" s="151"/>
      <c r="L69" s="14" t="str">
        <f>CONCATENATE("(",LEN(I69),")")</f>
        <v>(113)</v>
      </c>
      <c r="M69" s="52" t="str">
        <f>IF(COUNTA(G69:H69)&lt;&gt;1,CONCATENATE("(Si/No) Marcar con 'X' solo uno de los campos.",CHAR(10),"(Explicación) Longitud máxima de ",Explicacion_LongMaximo2," caracteres"),IF(AND(UPPER(H69)="X",LEN(I69)=0),CONCATENATE("(*) Completar la celda de Explicación.",CHAR(10),"Longitud máxima de ",Explicacion_LongMaximo2," caracteres"),""))</f>
        <v/>
      </c>
      <c r="S69" s="115">
        <v>73</v>
      </c>
      <c r="V69" s="23">
        <f>IF(OR(AND(G69="", H69&lt;&gt;"", I69&lt;&gt;""), AND(G69&lt;&gt;"", H69="")), 0, 1)</f>
        <v>0</v>
      </c>
    </row>
    <row r="70" spans="2:22" x14ac:dyDescent="0.25">
      <c r="B70" s="67"/>
    </row>
    <row r="71" spans="2:22" ht="48.75" customHeight="1" x14ac:dyDescent="0.25">
      <c r="B71" s="179" t="s">
        <v>214</v>
      </c>
      <c r="C71" s="179"/>
      <c r="D71" s="179"/>
      <c r="E71" s="179"/>
      <c r="F71" s="179"/>
      <c r="G71" s="179"/>
      <c r="H71" s="179"/>
      <c r="I71" s="179"/>
      <c r="J71" s="179"/>
    </row>
    <row r="72" spans="2:22" x14ac:dyDescent="0.25">
      <c r="B72" s="70"/>
      <c r="G72" s="66" t="s">
        <v>74</v>
      </c>
      <c r="H72" s="66" t="s">
        <v>61</v>
      </c>
      <c r="I72" s="154" t="s">
        <v>4</v>
      </c>
      <c r="J72" s="155"/>
      <c r="L72" s="15" t="s">
        <v>11</v>
      </c>
    </row>
    <row r="73" spans="2:22" ht="30" customHeight="1" x14ac:dyDescent="0.25">
      <c r="B73" s="158" t="s">
        <v>141</v>
      </c>
      <c r="C73" s="158"/>
      <c r="D73" s="158"/>
      <c r="E73" s="158"/>
      <c r="F73" s="158"/>
      <c r="G73" s="58" t="s">
        <v>12</v>
      </c>
      <c r="H73" s="58"/>
      <c r="I73" s="178" t="s">
        <v>315</v>
      </c>
      <c r="J73" s="151"/>
      <c r="L73" s="14" t="str">
        <f>CONCATENATE("(",LEN(I73),")")</f>
        <v>(124)</v>
      </c>
      <c r="M73" s="52" t="str">
        <f>IF(COUNTA(G73:H73)&lt;&gt;1,CONCATENATE("(Si/No) Marcar con 'X' solo uno de los campos.",CHAR(10),"(Explicación) Longitud máxima de ",Explicacion_LongMaximo2," caracteres"),IF(AND(UPPER(H73)="X",LEN(I73)=0),CONCATENATE("(*) Completar la celda de Explicación.",CHAR(10),"Longitud máxima de ",Explicacion_LongMaximo2," caracteres"),""))</f>
        <v/>
      </c>
      <c r="S73" s="115">
        <v>139</v>
      </c>
      <c r="V73" s="25"/>
    </row>
    <row r="75" spans="2:22" ht="40.5" customHeight="1" x14ac:dyDescent="0.25">
      <c r="B75" s="179" t="s">
        <v>215</v>
      </c>
      <c r="C75" s="179"/>
      <c r="D75" s="179"/>
      <c r="E75" s="179"/>
      <c r="F75" s="179"/>
      <c r="G75" s="179"/>
      <c r="H75" s="179"/>
      <c r="I75" s="179"/>
      <c r="J75" s="179"/>
    </row>
    <row r="76" spans="2:22" ht="25.5" customHeight="1" x14ac:dyDescent="0.25">
      <c r="B76" s="163" t="s">
        <v>100</v>
      </c>
      <c r="C76" s="163"/>
      <c r="D76" s="163"/>
      <c r="E76" s="163"/>
      <c r="F76" s="163"/>
      <c r="G76" s="163" t="s">
        <v>75</v>
      </c>
      <c r="H76" s="163"/>
      <c r="I76" s="163" t="s">
        <v>157</v>
      </c>
      <c r="J76" s="163"/>
    </row>
    <row r="77" spans="2:22" ht="24.95" customHeight="1" x14ac:dyDescent="0.25">
      <c r="B77" s="183" t="s">
        <v>283</v>
      </c>
      <c r="C77" s="183"/>
      <c r="D77" s="183"/>
      <c r="E77" s="183"/>
      <c r="F77" s="183"/>
      <c r="G77" s="185">
        <v>44923</v>
      </c>
      <c r="H77" s="185"/>
      <c r="I77" s="164">
        <v>2022</v>
      </c>
      <c r="J77" s="164"/>
      <c r="M77" s="86"/>
      <c r="S77" s="115">
        <v>140</v>
      </c>
    </row>
    <row r="79" spans="2:22" x14ac:dyDescent="0.25">
      <c r="B79" s="123" t="s">
        <v>68</v>
      </c>
      <c r="G79" s="66" t="s">
        <v>74</v>
      </c>
      <c r="H79" s="66" t="s">
        <v>61</v>
      </c>
      <c r="I79" s="154" t="s">
        <v>4</v>
      </c>
      <c r="J79" s="155"/>
      <c r="L79" s="15" t="s">
        <v>11</v>
      </c>
    </row>
    <row r="80" spans="2:22" ht="33.75" customHeight="1" x14ac:dyDescent="0.25">
      <c r="B80" s="158" t="s">
        <v>142</v>
      </c>
      <c r="C80" s="158"/>
      <c r="D80" s="158"/>
      <c r="E80" s="158"/>
      <c r="F80" s="158"/>
      <c r="G80" s="58" t="s">
        <v>12</v>
      </c>
      <c r="H80" s="58"/>
      <c r="I80" s="171" t="s">
        <v>316</v>
      </c>
      <c r="J80" s="173"/>
      <c r="L80" s="14" t="str">
        <f>CONCATENATE("(",LEN(I80),")")</f>
        <v>(859)</v>
      </c>
      <c r="M80" s="52" t="str">
        <f>IF(COUNTA(G80:H80)&lt;&gt;1,CONCATENATE("(Si/No) Marcar con 'X' solo uno de los campos.",CHAR(10),"(Explicación) Longitud máxima de ",Explicacion_LongMaximo2," caracteres"),IF(AND(UPPER(H80)="X",LEN(I80)=0),CONCATENATE("(*) Completar la celda de Explicación.",CHAR(10),"Longitud máxima de ",Explicacion_LongMaximo2," caracteres"),""))</f>
        <v/>
      </c>
      <c r="S80" s="115">
        <v>74</v>
      </c>
      <c r="V80" s="23">
        <f>IF(OR(AND(G80="", H80&lt;&gt;"", I80&lt;&gt;""), AND(G80&lt;&gt;"", H80="")), 0, 1)</f>
        <v>0</v>
      </c>
    </row>
    <row r="81" spans="2:22" x14ac:dyDescent="0.25">
      <c r="B81" s="67"/>
    </row>
    <row r="82" spans="2:22" ht="48.75" customHeight="1" x14ac:dyDescent="0.25">
      <c r="B82" s="179" t="s">
        <v>216</v>
      </c>
      <c r="C82" s="179"/>
      <c r="D82" s="179"/>
      <c r="E82" s="179"/>
      <c r="F82" s="179"/>
      <c r="G82" s="179"/>
      <c r="H82" s="179"/>
      <c r="I82" s="179"/>
      <c r="J82" s="179"/>
    </row>
    <row r="83" spans="2:22" ht="15" customHeight="1" x14ac:dyDescent="0.25">
      <c r="B83" s="163" t="s">
        <v>100</v>
      </c>
      <c r="C83" s="163"/>
      <c r="D83" s="163"/>
      <c r="E83" s="163"/>
      <c r="F83" s="163"/>
      <c r="G83" s="163"/>
      <c r="H83" s="163"/>
      <c r="I83" s="163"/>
      <c r="J83" s="163"/>
    </row>
    <row r="84" spans="2:22" ht="24.95" customHeight="1" x14ac:dyDescent="0.25">
      <c r="B84" s="183" t="s">
        <v>317</v>
      </c>
      <c r="C84" s="183"/>
      <c r="D84" s="183"/>
      <c r="E84" s="183"/>
      <c r="F84" s="183"/>
      <c r="G84" s="183"/>
      <c r="H84" s="183"/>
      <c r="I84" s="183"/>
      <c r="J84" s="183"/>
      <c r="M84" s="52"/>
      <c r="S84" s="115">
        <v>141</v>
      </c>
    </row>
    <row r="85" spans="2:22" x14ac:dyDescent="0.25">
      <c r="B85" s="77"/>
      <c r="C85" s="77"/>
      <c r="D85" s="77"/>
      <c r="E85" s="77"/>
      <c r="F85" s="77"/>
      <c r="G85" s="77"/>
      <c r="H85" s="77"/>
      <c r="I85" s="77"/>
      <c r="J85" s="77"/>
    </row>
    <row r="86" spans="2:22" ht="48.75" customHeight="1" x14ac:dyDescent="0.25">
      <c r="B86" s="179" t="s">
        <v>218</v>
      </c>
      <c r="C86" s="179"/>
      <c r="D86" s="179"/>
      <c r="E86" s="179"/>
      <c r="F86" s="179"/>
      <c r="G86" s="179"/>
      <c r="H86" s="179"/>
      <c r="I86" s="179"/>
      <c r="J86" s="179"/>
    </row>
    <row r="87" spans="2:22" ht="26.25" customHeight="1" x14ac:dyDescent="0.25">
      <c r="B87" s="65"/>
      <c r="G87" s="66" t="s">
        <v>74</v>
      </c>
      <c r="H87" s="66" t="s">
        <v>61</v>
      </c>
      <c r="I87" s="154" t="s">
        <v>4</v>
      </c>
      <c r="J87" s="155"/>
      <c r="L87" s="15" t="s">
        <v>11</v>
      </c>
    </row>
    <row r="88" spans="2:22" ht="26.25" customHeight="1" x14ac:dyDescent="0.25">
      <c r="B88" s="177" t="s">
        <v>143</v>
      </c>
      <c r="C88" s="177"/>
      <c r="D88" s="177"/>
      <c r="E88" s="177"/>
      <c r="F88" s="177"/>
      <c r="G88" s="58" t="s">
        <v>12</v>
      </c>
      <c r="H88" s="58"/>
      <c r="I88" s="178" t="s">
        <v>318</v>
      </c>
      <c r="J88" s="151"/>
      <c r="L88" s="14" t="str">
        <f>CONCATENATE("(",LEN(I88),")")</f>
        <v>(146)</v>
      </c>
      <c r="M88" s="52" t="str">
        <f>IF(COUNTA(G88:H88)&lt;&gt;1,CONCATENATE("(Si/No) Marcar con 'X' solo uno de los campos.",CHAR(10),"(Explicación) Longitud máxima de ",Explicacion_LongMaximo2," caracteres"),IF(AND(UPPER(H88)="X",LEN(I88)=0),CONCATENATE("(*) Completar la celda de Explicación.",CHAR(10),"Longitud máxima de ",Explicacion_LongMaximo2," caracteres"),""))</f>
        <v/>
      </c>
      <c r="S88" s="115">
        <v>142</v>
      </c>
      <c r="V88" s="25"/>
    </row>
    <row r="90" spans="2:22" ht="26.25" customHeight="1" x14ac:dyDescent="0.25">
      <c r="B90" s="123" t="s">
        <v>69</v>
      </c>
      <c r="G90" s="66" t="s">
        <v>74</v>
      </c>
      <c r="H90" s="66" t="s">
        <v>61</v>
      </c>
      <c r="I90" s="154" t="s">
        <v>4</v>
      </c>
      <c r="J90" s="155"/>
      <c r="L90" s="15" t="s">
        <v>11</v>
      </c>
    </row>
    <row r="91" spans="2:22" ht="45.75" customHeight="1" x14ac:dyDescent="0.25">
      <c r="B91" s="177" t="s">
        <v>217</v>
      </c>
      <c r="C91" s="177"/>
      <c r="D91" s="177"/>
      <c r="E91" s="177"/>
      <c r="F91" s="177"/>
      <c r="G91" s="58" t="s">
        <v>12</v>
      </c>
      <c r="H91" s="58"/>
      <c r="I91" s="178" t="s">
        <v>286</v>
      </c>
      <c r="J91" s="151"/>
      <c r="L91" s="14" t="str">
        <f>CONCATENATE("(",LEN(I91),")")</f>
        <v>(210)</v>
      </c>
      <c r="M91" s="52" t="str">
        <f>IF(COUNTA(G91:H91)&lt;&gt;1,CONCATENATE("(Si/No) Marcar con 'X' solo uno de los campos.",CHAR(10),"(Explicación) Longitud máxima de ",Explicacion_LongMaximo2," caracteres"),IF(AND(UPPER(H91)="X",LEN(I91)=0),CONCATENATE("(*) Completar la celda de Explicación.",CHAR(10),"Longitud máxima de ",Explicacion_LongMaximo2," caracteres"),""))</f>
        <v/>
      </c>
      <c r="S91" s="115">
        <v>149</v>
      </c>
      <c r="V91" s="23">
        <f>IF(OR(AND(G91="", H91&lt;&gt;"", I91&lt;&gt;""), AND(G91&lt;&gt;"", H91="")), 0, 1)</f>
        <v>0</v>
      </c>
    </row>
    <row r="92" spans="2:22" ht="25.5" customHeight="1" x14ac:dyDescent="0.25">
      <c r="B92" s="152" t="s">
        <v>245</v>
      </c>
      <c r="C92" s="152"/>
      <c r="D92" s="152"/>
      <c r="E92" s="152"/>
      <c r="F92" s="152"/>
      <c r="G92" s="152"/>
      <c r="H92" s="152"/>
      <c r="I92" s="152"/>
      <c r="J92" s="152"/>
    </row>
    <row r="93" spans="2:22" x14ac:dyDescent="0.25">
      <c r="B93" s="74"/>
      <c r="C93" s="74"/>
      <c r="D93" s="74"/>
      <c r="E93" s="74"/>
      <c r="F93" s="74"/>
      <c r="G93" s="74"/>
      <c r="H93" s="74"/>
      <c r="I93" s="74"/>
      <c r="J93" s="74"/>
    </row>
    <row r="94" spans="2:22" ht="38.25" customHeight="1" x14ac:dyDescent="0.25">
      <c r="B94" s="179" t="s">
        <v>144</v>
      </c>
      <c r="C94" s="179"/>
      <c r="D94" s="179"/>
      <c r="E94" s="179"/>
      <c r="F94" s="179"/>
      <c r="G94" s="179"/>
      <c r="H94" s="179"/>
      <c r="I94" s="179"/>
      <c r="J94" s="179"/>
    </row>
    <row r="95" spans="2:22" x14ac:dyDescent="0.25">
      <c r="B95" s="163" t="s">
        <v>100</v>
      </c>
      <c r="C95" s="163"/>
      <c r="D95" s="163"/>
      <c r="E95" s="163"/>
      <c r="F95" s="163"/>
      <c r="G95" s="163"/>
      <c r="H95" s="163"/>
      <c r="I95" s="163"/>
      <c r="J95" s="163"/>
    </row>
    <row r="96" spans="2:22" ht="50.1" customHeight="1" x14ac:dyDescent="0.25">
      <c r="B96" s="168" t="s">
        <v>284</v>
      </c>
      <c r="C96" s="168"/>
      <c r="D96" s="168"/>
      <c r="E96" s="168"/>
      <c r="F96" s="168"/>
      <c r="G96" s="168"/>
      <c r="H96" s="168"/>
      <c r="I96" s="168"/>
      <c r="J96" s="168"/>
      <c r="M96" s="52"/>
      <c r="S96" s="115">
        <v>143</v>
      </c>
    </row>
  </sheetData>
  <sheetProtection algorithmName="SHA-512" hashValue="BTIeeqBrlACLxflIypgJrKaLbr/l+u/fREaHBU2qRZgalxP7/jXJfq9CaW5d1p+/oBkqMeN6SYBvyiOM8WTJ1w==" saltValue="uYmqR7tq2Vr0jjddlpH87g==" spinCount="100000" sheet="1" objects="1" scenarios="1" formatCells="0"/>
  <mergeCells count="150">
    <mergeCell ref="B58:D58"/>
    <mergeCell ref="B59:D59"/>
    <mergeCell ref="B60:D60"/>
    <mergeCell ref="B61:D61"/>
    <mergeCell ref="B62:D62"/>
    <mergeCell ref="B63:D63"/>
    <mergeCell ref="G59:H59"/>
    <mergeCell ref="G60:H60"/>
    <mergeCell ref="G61:H61"/>
    <mergeCell ref="G62:H62"/>
    <mergeCell ref="G63:H63"/>
    <mergeCell ref="E58:F58"/>
    <mergeCell ref="E59:F59"/>
    <mergeCell ref="E60:F60"/>
    <mergeCell ref="E61:F61"/>
    <mergeCell ref="E62:F62"/>
    <mergeCell ref="E63:F63"/>
    <mergeCell ref="I11:J11"/>
    <mergeCell ref="B13:J13"/>
    <mergeCell ref="I9:J9"/>
    <mergeCell ref="B10:F10"/>
    <mergeCell ref="I10:J10"/>
    <mergeCell ref="I5:J5"/>
    <mergeCell ref="B6:F6"/>
    <mergeCell ref="I6:J6"/>
    <mergeCell ref="B8:J8"/>
    <mergeCell ref="G15:H15"/>
    <mergeCell ref="G16:H16"/>
    <mergeCell ref="G18:H18"/>
    <mergeCell ref="G19:H19"/>
    <mergeCell ref="G17:H17"/>
    <mergeCell ref="G20:H20"/>
    <mergeCell ref="G21:H21"/>
    <mergeCell ref="G22:H22"/>
    <mergeCell ref="B11:F11"/>
    <mergeCell ref="B27:C27"/>
    <mergeCell ref="D27:G27"/>
    <mergeCell ref="H27:J27"/>
    <mergeCell ref="B16:D16"/>
    <mergeCell ref="B17:D17"/>
    <mergeCell ref="B22:D22"/>
    <mergeCell ref="B30:C30"/>
    <mergeCell ref="D30:G30"/>
    <mergeCell ref="H30:J30"/>
    <mergeCell ref="B28:C28"/>
    <mergeCell ref="B29:C29"/>
    <mergeCell ref="D29:G29"/>
    <mergeCell ref="D28:G28"/>
    <mergeCell ref="H29:J29"/>
    <mergeCell ref="H28:J28"/>
    <mergeCell ref="B21:D21"/>
    <mergeCell ref="B19:D19"/>
    <mergeCell ref="B23:J23"/>
    <mergeCell ref="B26:J26"/>
    <mergeCell ref="B20:D20"/>
    <mergeCell ref="B18:D18"/>
    <mergeCell ref="B24:J24"/>
    <mergeCell ref="I42:J42"/>
    <mergeCell ref="B43:F43"/>
    <mergeCell ref="I43:J43"/>
    <mergeCell ref="I45:J45"/>
    <mergeCell ref="B46:F46"/>
    <mergeCell ref="I46:J46"/>
    <mergeCell ref="I32:J32"/>
    <mergeCell ref="B33:F33"/>
    <mergeCell ref="I33:J33"/>
    <mergeCell ref="B35:J35"/>
    <mergeCell ref="B36:F36"/>
    <mergeCell ref="B37:F37"/>
    <mergeCell ref="G36:J36"/>
    <mergeCell ref="G37:J37"/>
    <mergeCell ref="B38:J38"/>
    <mergeCell ref="B39:F39"/>
    <mergeCell ref="G39:J39"/>
    <mergeCell ref="B40:F40"/>
    <mergeCell ref="G40:J40"/>
    <mergeCell ref="B48:J48"/>
    <mergeCell ref="I49:J49"/>
    <mergeCell ref="I55:J55"/>
    <mergeCell ref="I54:J54"/>
    <mergeCell ref="I57:J57"/>
    <mergeCell ref="I50:J50"/>
    <mergeCell ref="G50:H50"/>
    <mergeCell ref="E50:F50"/>
    <mergeCell ref="G49:H49"/>
    <mergeCell ref="E49:F49"/>
    <mergeCell ref="B49:D49"/>
    <mergeCell ref="B51:D51"/>
    <mergeCell ref="B50:D50"/>
    <mergeCell ref="B52:D52"/>
    <mergeCell ref="B53:D53"/>
    <mergeCell ref="B54:D54"/>
    <mergeCell ref="B55:D55"/>
    <mergeCell ref="E51:F51"/>
    <mergeCell ref="B57:D57"/>
    <mergeCell ref="I59:J59"/>
    <mergeCell ref="I60:J60"/>
    <mergeCell ref="I53:J53"/>
    <mergeCell ref="I51:J51"/>
    <mergeCell ref="I52:J52"/>
    <mergeCell ref="I58:J58"/>
    <mergeCell ref="E52:F52"/>
    <mergeCell ref="E53:F53"/>
    <mergeCell ref="E54:F54"/>
    <mergeCell ref="G51:H51"/>
    <mergeCell ref="G52:H52"/>
    <mergeCell ref="G53:H53"/>
    <mergeCell ref="G54:H54"/>
    <mergeCell ref="G55:H55"/>
    <mergeCell ref="E55:F55"/>
    <mergeCell ref="G58:H58"/>
    <mergeCell ref="G57:H57"/>
    <mergeCell ref="E57:F57"/>
    <mergeCell ref="B95:J95"/>
    <mergeCell ref="B96:J96"/>
    <mergeCell ref="I79:J79"/>
    <mergeCell ref="B80:F80"/>
    <mergeCell ref="I80:J80"/>
    <mergeCell ref="I63:J63"/>
    <mergeCell ref="I61:J61"/>
    <mergeCell ref="I62:J62"/>
    <mergeCell ref="I68:J68"/>
    <mergeCell ref="B69:F69"/>
    <mergeCell ref="I69:J69"/>
    <mergeCell ref="B71:J71"/>
    <mergeCell ref="I72:J72"/>
    <mergeCell ref="B73:F73"/>
    <mergeCell ref="I73:J73"/>
    <mergeCell ref="B64:J64"/>
    <mergeCell ref="B65:J65"/>
    <mergeCell ref="B66:J66"/>
    <mergeCell ref="B75:J75"/>
    <mergeCell ref="B92:J92"/>
    <mergeCell ref="B94:J94"/>
    <mergeCell ref="B82:J82"/>
    <mergeCell ref="I87:J87"/>
    <mergeCell ref="B88:F88"/>
    <mergeCell ref="I88:J88"/>
    <mergeCell ref="I90:J90"/>
    <mergeCell ref="B91:F91"/>
    <mergeCell ref="I91:J91"/>
    <mergeCell ref="B86:J86"/>
    <mergeCell ref="B83:J83"/>
    <mergeCell ref="B84:J84"/>
    <mergeCell ref="G76:H76"/>
    <mergeCell ref="I76:J76"/>
    <mergeCell ref="I77:J77"/>
    <mergeCell ref="G77:H77"/>
    <mergeCell ref="B76:F76"/>
    <mergeCell ref="B77:F77"/>
  </mergeCells>
  <dataValidations xWindow="290" yWindow="612" count="7">
    <dataValidation type="custom" allowBlank="1" showInputMessage="1" showErrorMessage="1" error="Valor NO válido" prompt="Ingrese &quot;X&quot;" sqref="G6:H6 G10:H11 G33:H33 G43:H43 G46:H46 G69:H69 G73:H73 G80:H80 G88:H88 G91:H91 E16:E22 F16:F19 F21:F22" xr:uid="{00000000-0002-0000-0700-000000000000}">
      <formula1>COUNTIF(Respuesta_SINO,TRIM(CELL("contents")))=1</formula1>
    </dataValidation>
    <dataValidation type="decimal" allowBlank="1" showInputMessage="1" showErrorMessage="1" error="Valor NO Válido." prompt="Ingrese Número" sqref="H28:J29" xr:uid="{00000000-0002-0000-0700-000001000000}">
      <formula1>Decimal2_Minimo</formula1>
      <formula2>Decimal2_Maximo</formula2>
    </dataValidation>
    <dataValidation type="whole" allowBlank="1" showInputMessage="1" showErrorMessage="1" error="Valor NO Válido." prompt="Ingrese Número" sqref="D28:G29 E58:J63 J16:J22 E50:J55 I77:J77" xr:uid="{00000000-0002-0000-0700-000002000000}">
      <formula1>Entero_Minimo</formula1>
      <formula2>Entero_Maximo</formula2>
    </dataValidation>
    <dataValidation type="date" allowBlank="1" showInputMessage="1" showErrorMessage="1" error="Fecha No Valida" prompt="(dd/mm/yyyy)" sqref="I16:I22 G77:H77" xr:uid="{00000000-0002-0000-0700-000003000000}">
      <formula1>Fecha_Minimo</formula1>
      <formula2>Fecha_Maximo</formula2>
    </dataValidation>
    <dataValidation type="whole" allowBlank="1" showInputMessage="1" showErrorMessage="1" error="Valor NO Válido" prompt="Ingrese Número" sqref="E49 G49 I49:J49 E57 G57 I57:J57" xr:uid="{00000000-0002-0000-0700-000004000000}">
      <formula1>Entero_Minimo</formula1>
      <formula2>Entero_Maximo</formula2>
    </dataValidation>
    <dataValidation type="textLength" allowBlank="1" showErrorMessage="1" error="Cantidad de caracteres NO valido." sqref="I6:J6 I10:J11 I33:J33 I43:J43 I46:J46 I69:J69 I73:J73 I80:J80 I88:J88 I91:J91" xr:uid="{00000000-0002-0000-0700-000005000000}">
      <formula1>Explicacion_LongMinimo</formula1>
      <formula2>Explicacion_LongMaximo2</formula2>
    </dataValidation>
    <dataValidation type="textLength" allowBlank="1" showErrorMessage="1" error="Cantidad de caracteres NO válido." sqref="B84:J84 B96:J96 B77:F77 B37:K37 B40:J40 G16:H22" xr:uid="{00000000-0002-0000-0700-000006000000}">
      <formula1>Explicacion_LongMinimo</formula1>
      <formula2>Explicacion_LongMaximo</formula2>
    </dataValidation>
  </dataValidations>
  <hyperlinks>
    <hyperlink ref="M4" location="Principal!A1" display="Ir al Princimal" xr:uid="{00000000-0004-0000-0700-000000000000}"/>
  </hyperlinks>
  <pageMargins left="0.7" right="0.7" top="0.75" bottom="0.75" header="0.3" footer="0.3"/>
  <pageSetup orientation="portrait" r:id="rId1"/>
  <rowBreaks count="3" manualBreakCount="3">
    <brk id="25" max="16383" man="1"/>
    <brk id="47" max="9" man="1"/>
    <brk id="7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2"/>
  <dimension ref="A1:Z23"/>
  <sheetViews>
    <sheetView zoomScaleNormal="100" zoomScaleSheetLayoutView="100" workbookViewId="0">
      <selection activeCell="B5" sqref="B5"/>
    </sheetView>
  </sheetViews>
  <sheetFormatPr baseColWidth="10" defaultColWidth="11.42578125" defaultRowHeight="15" x14ac:dyDescent="0.25"/>
  <cols>
    <col min="1" max="1" width="3" style="51" customWidth="1"/>
    <col min="2" max="2" width="3.5703125" style="51" customWidth="1"/>
    <col min="3" max="3" width="20.28515625" style="51" customWidth="1"/>
    <col min="4" max="4" width="6" style="51" customWidth="1"/>
    <col min="5" max="5" width="12.140625" style="51" customWidth="1"/>
    <col min="6" max="6" width="13" style="51" customWidth="1"/>
    <col min="7" max="8" width="5" style="51" customWidth="1"/>
    <col min="9" max="9" width="6.140625" style="51" customWidth="1"/>
    <col min="10" max="10" width="14.42578125" style="51" customWidth="1"/>
    <col min="11" max="12" width="11.42578125" style="51"/>
    <col min="13" max="13" width="44.7109375" style="51" customWidth="1"/>
    <col min="14" max="18" width="2" style="59" customWidth="1"/>
    <col min="19" max="19" width="9.140625" style="108" customWidth="1"/>
    <col min="20" max="21" width="11.42578125" style="28"/>
    <col min="22" max="22" width="11.42578125" style="33"/>
    <col min="23" max="23" width="11.42578125" style="28"/>
    <col min="24" max="26" width="11.42578125" style="59"/>
    <col min="27" max="16384" width="11.42578125" style="51"/>
  </cols>
  <sheetData>
    <row r="1" spans="1:25" x14ac:dyDescent="0.25">
      <c r="S1" s="108" t="s">
        <v>164</v>
      </c>
      <c r="U1" s="28">
        <v>0</v>
      </c>
    </row>
    <row r="2" spans="1:25" s="23" customFormat="1" ht="3" customHeight="1" x14ac:dyDescent="0.25">
      <c r="A2" s="23" t="s">
        <v>24</v>
      </c>
      <c r="B2" s="23" t="s">
        <v>24</v>
      </c>
      <c r="C2" s="23" t="s">
        <v>24</v>
      </c>
      <c r="D2" s="23" t="s">
        <v>24</v>
      </c>
      <c r="E2" s="23" t="s">
        <v>24</v>
      </c>
      <c r="F2" s="23" t="s">
        <v>24</v>
      </c>
      <c r="G2" s="23" t="s">
        <v>24</v>
      </c>
      <c r="H2" s="23" t="s">
        <v>24</v>
      </c>
      <c r="I2" s="23" t="s">
        <v>24</v>
      </c>
      <c r="J2" s="23" t="s">
        <v>24</v>
      </c>
      <c r="K2" s="23" t="s">
        <v>24</v>
      </c>
      <c r="L2" s="53" t="s">
        <v>24</v>
      </c>
      <c r="M2" s="25" t="s">
        <v>24</v>
      </c>
      <c r="N2" s="23" t="s">
        <v>24</v>
      </c>
      <c r="O2" s="23" t="s">
        <v>24</v>
      </c>
      <c r="P2" s="23" t="s">
        <v>24</v>
      </c>
      <c r="Q2" s="23" t="s">
        <v>24</v>
      </c>
      <c r="R2" s="23" t="s">
        <v>24</v>
      </c>
      <c r="S2" s="108"/>
      <c r="T2" s="28"/>
      <c r="U2" s="28"/>
      <c r="V2" s="33"/>
      <c r="W2" s="28"/>
      <c r="X2" s="59"/>
      <c r="Y2" s="59"/>
    </row>
    <row r="3" spans="1:25" x14ac:dyDescent="0.25">
      <c r="B3" s="63" t="s">
        <v>177</v>
      </c>
      <c r="U3" s="28">
        <f>SUM(V:V)</f>
        <v>0</v>
      </c>
    </row>
    <row r="4" spans="1:25" ht="15.75" x14ac:dyDescent="0.25">
      <c r="B4" s="64"/>
      <c r="M4" s="54" t="s">
        <v>7</v>
      </c>
    </row>
    <row r="5" spans="1:25" x14ac:dyDescent="0.25">
      <c r="B5" s="123" t="s">
        <v>70</v>
      </c>
      <c r="G5" s="66" t="s">
        <v>74</v>
      </c>
      <c r="H5" s="66" t="s">
        <v>61</v>
      </c>
      <c r="I5" s="222" t="s">
        <v>4</v>
      </c>
      <c r="J5" s="222"/>
      <c r="L5" s="15" t="s">
        <v>11</v>
      </c>
    </row>
    <row r="6" spans="1:25" ht="64.5" customHeight="1" x14ac:dyDescent="0.25">
      <c r="B6" s="158" t="s">
        <v>145</v>
      </c>
      <c r="C6" s="158"/>
      <c r="D6" s="158"/>
      <c r="E6" s="158"/>
      <c r="F6" s="158"/>
      <c r="G6" s="58" t="s">
        <v>12</v>
      </c>
      <c r="H6" s="58"/>
      <c r="I6" s="178" t="s">
        <v>319</v>
      </c>
      <c r="J6" s="151"/>
      <c r="L6" s="14" t="str">
        <f>CONCATENATE("(",LEN(I6),")")</f>
        <v>(519)</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8">
        <v>75</v>
      </c>
      <c r="V6" s="33">
        <f>IF(OR(AND(G6="", H6&lt;&gt;"", I6&lt;&gt;""), AND(G6&lt;&gt;"", H6="")), 0, 1)</f>
        <v>0</v>
      </c>
    </row>
    <row r="7" spans="1:25" ht="64.5" customHeight="1" x14ac:dyDescent="0.25">
      <c r="B7" s="158" t="s">
        <v>146</v>
      </c>
      <c r="C7" s="158"/>
      <c r="D7" s="158"/>
      <c r="E7" s="158"/>
      <c r="F7" s="158"/>
      <c r="G7" s="58" t="s">
        <v>12</v>
      </c>
      <c r="H7" s="58"/>
      <c r="I7" s="178" t="s">
        <v>310</v>
      </c>
      <c r="J7" s="151"/>
      <c r="L7" s="14" t="str">
        <f>CONCATENATE("(",LEN(I7),")")</f>
        <v>(161)</v>
      </c>
      <c r="M7" s="52" t="str">
        <f>IF(COUNTA(G7:H7)&lt;&gt;1,CONCATENATE("(Si/No) Marcar con 'X' solo uno de los campos.",CHAR(10),"(Explicación) Longitud máxima de ",Explicacion_LongMaximo2," caracteres"),IF(AND(UPPER(H7)="X",LEN(I7)=0),CONCATENATE("(*) Completar la celda de Explicación.",CHAR(10),"Longitud máxima de ",Explicacion_LongMaximo2," caracteres"),""))</f>
        <v/>
      </c>
      <c r="S7" s="108">
        <v>76</v>
      </c>
      <c r="V7" s="33">
        <f>IF(OR(AND(G7="", H7&lt;&gt;"", I7&lt;&gt;""), AND(G7&lt;&gt;"", H7="")), 0, 1)</f>
        <v>0</v>
      </c>
    </row>
    <row r="8" spans="1:25" x14ac:dyDescent="0.25">
      <c r="B8" s="77"/>
      <c r="C8" s="77"/>
      <c r="D8" s="77"/>
      <c r="E8" s="77"/>
      <c r="F8" s="77"/>
      <c r="G8" s="78"/>
      <c r="H8" s="78"/>
      <c r="I8" s="79"/>
      <c r="J8" s="79"/>
      <c r="L8" s="14"/>
      <c r="M8" s="52"/>
    </row>
    <row r="9" spans="1:25" ht="63.75" customHeight="1" x14ac:dyDescent="0.25">
      <c r="B9" s="149" t="s">
        <v>178</v>
      </c>
      <c r="C9" s="149"/>
      <c r="D9" s="149"/>
      <c r="E9" s="149"/>
      <c r="F9" s="149"/>
      <c r="G9" s="149"/>
      <c r="H9" s="149"/>
      <c r="I9" s="149"/>
      <c r="J9" s="149"/>
    </row>
    <row r="10" spans="1:25" ht="25.5" customHeight="1" x14ac:dyDescent="0.25">
      <c r="B10" s="163" t="s">
        <v>100</v>
      </c>
      <c r="C10" s="163"/>
      <c r="D10" s="163"/>
      <c r="E10" s="163"/>
      <c r="F10" s="163" t="s">
        <v>147</v>
      </c>
      <c r="G10" s="163"/>
      <c r="H10" s="163" t="s">
        <v>261</v>
      </c>
      <c r="I10" s="163"/>
      <c r="J10" s="163"/>
    </row>
    <row r="11" spans="1:25" ht="24.95" customHeight="1" x14ac:dyDescent="0.25">
      <c r="B11" s="168" t="s">
        <v>285</v>
      </c>
      <c r="C11" s="168"/>
      <c r="D11" s="168"/>
      <c r="E11" s="168"/>
      <c r="F11" s="165">
        <v>43826</v>
      </c>
      <c r="G11" s="165"/>
      <c r="H11" s="164">
        <v>2019</v>
      </c>
      <c r="I11" s="164"/>
      <c r="J11" s="164"/>
      <c r="M11" s="62"/>
      <c r="S11" s="108">
        <v>144</v>
      </c>
    </row>
    <row r="12" spans="1:25" x14ac:dyDescent="0.25">
      <c r="B12" s="80"/>
      <c r="C12" s="80"/>
      <c r="D12" s="80"/>
      <c r="E12" s="80"/>
      <c r="F12" s="80"/>
      <c r="G12" s="80"/>
      <c r="H12" s="80"/>
      <c r="I12" s="80"/>
      <c r="J12" s="80"/>
    </row>
    <row r="13" spans="1:25" x14ac:dyDescent="0.25">
      <c r="B13" s="149" t="s">
        <v>179</v>
      </c>
      <c r="C13" s="149"/>
      <c r="D13" s="149"/>
      <c r="E13" s="149"/>
      <c r="F13" s="149"/>
      <c r="G13" s="149"/>
      <c r="H13" s="149"/>
      <c r="I13" s="149"/>
      <c r="J13" s="149"/>
    </row>
    <row r="15" spans="1:25" x14ac:dyDescent="0.25">
      <c r="B15" s="65"/>
      <c r="G15" s="66" t="s">
        <v>74</v>
      </c>
      <c r="H15" s="66" t="s">
        <v>61</v>
      </c>
      <c r="I15" s="154" t="s">
        <v>4</v>
      </c>
      <c r="J15" s="155"/>
      <c r="L15" s="15" t="s">
        <v>11</v>
      </c>
    </row>
    <row r="16" spans="1:25" ht="54" customHeight="1" x14ac:dyDescent="0.25">
      <c r="B16" s="158" t="s">
        <v>148</v>
      </c>
      <c r="C16" s="158"/>
      <c r="D16" s="158"/>
      <c r="E16" s="158"/>
      <c r="F16" s="158"/>
      <c r="G16" s="58" t="s">
        <v>12</v>
      </c>
      <c r="H16" s="58"/>
      <c r="I16" s="178" t="s">
        <v>303</v>
      </c>
      <c r="J16" s="151"/>
      <c r="L16" s="14" t="str">
        <f>CONCATENATE("(",LEN(I16),")")</f>
        <v>(408)</v>
      </c>
      <c r="M16" s="52" t="str">
        <f>IF(COUNTA(G16:H16)&lt;&gt;1,CONCATENATE("(Si/No) Marcar con 'X' solo uno de los campos.",CHAR(10),"(Explicación) Longitud máxima de ",Explicacion_LongMaximo2," caracteres"),IF(AND(UPPER(H16)="X",LEN(I16)=0),CONCATENATE("(*) Completar la celda de Explicación.",CHAR(10),"Longitud máxima de ",Explicacion_LongMaximo2," caracteres"),""))</f>
        <v/>
      </c>
      <c r="S16" s="108">
        <v>145</v>
      </c>
      <c r="V16" s="109"/>
    </row>
    <row r="17" spans="2:22" ht="54" customHeight="1" x14ac:dyDescent="0.25">
      <c r="B17" s="158" t="s">
        <v>149</v>
      </c>
      <c r="C17" s="158"/>
      <c r="D17" s="158"/>
      <c r="E17" s="158"/>
      <c r="F17" s="158"/>
      <c r="G17" s="58" t="s">
        <v>12</v>
      </c>
      <c r="H17" s="58"/>
      <c r="I17" s="178" t="s">
        <v>304</v>
      </c>
      <c r="J17" s="151"/>
      <c r="L17" s="14" t="str">
        <f>CONCATENATE("(",LEN(I17),")")</f>
        <v>(125)</v>
      </c>
      <c r="M17" s="52" t="str">
        <f>IF(COUNTA(G17:H17)&lt;&gt;1,CONCATENATE("(Si/No) Marcar con 'X' solo uno de los campos.",CHAR(10),"(Explicación) Longitud máxima de ",Explicacion_LongMaximo2," caracteres"),IF(AND(UPPER(H17)="X",LEN(I17)=0),CONCATENATE("(*) Completar la celda de Explicación.",CHAR(10),"Longitud máxima de ",Explicacion_LongMaximo2," caracteres"),""))</f>
        <v/>
      </c>
      <c r="S17" s="108">
        <v>146</v>
      </c>
      <c r="V17" s="109"/>
    </row>
    <row r="23" spans="2:22" x14ac:dyDescent="0.25">
      <c r="I23" s="51" t="str">
        <f>IF(H23&gt;20,"si","")</f>
        <v/>
      </c>
    </row>
  </sheetData>
  <sheetProtection algorithmName="SHA-512" hashValue="f8FnqnslejTgOJ1J2QItqrf/7kM0x8fAd/K719MvL9BLyfQPYo1JrO6Du44MaRynUSt+2O7C1c42NhdJ1mJ/4A==" saltValue="Zf/MYza+KpreyfSLcCKh2g==" spinCount="100000" sheet="1" objects="1" scenarios="1" formatCells="0"/>
  <mergeCells count="18">
    <mergeCell ref="B17:F17"/>
    <mergeCell ref="I17:J17"/>
    <mergeCell ref="B16:F16"/>
    <mergeCell ref="I16:J16"/>
    <mergeCell ref="B9:J9"/>
    <mergeCell ref="H10:J10"/>
    <mergeCell ref="H11:J11"/>
    <mergeCell ref="B13:J13"/>
    <mergeCell ref="I15:J15"/>
    <mergeCell ref="B10:E10"/>
    <mergeCell ref="B11:E11"/>
    <mergeCell ref="F10:G10"/>
    <mergeCell ref="F11:G11"/>
    <mergeCell ref="I5:J5"/>
    <mergeCell ref="B7:F7"/>
    <mergeCell ref="I7:J7"/>
    <mergeCell ref="B6:F6"/>
    <mergeCell ref="I6:J6"/>
  </mergeCells>
  <dataValidations count="5">
    <dataValidation type="custom" allowBlank="1" showInputMessage="1" showErrorMessage="1" error="Valor NO válido" prompt="Ingrese &quot;X&quot;" sqref="G6:H7 G16:H17" xr:uid="{00000000-0002-0000-0800-000000000000}">
      <formula1>COUNTIF(Respuesta_SINO,TRIM(CELL("contents")))=1</formula1>
    </dataValidation>
    <dataValidation type="whole" allowBlank="1" showInputMessage="1" showErrorMessage="1" error="Valor NO Válido." prompt="Ingrese Número" sqref="H11:J11" xr:uid="{00000000-0002-0000-0800-000001000000}">
      <formula1>Entero_Minimo</formula1>
      <formula2>Entero_Maximo</formula2>
    </dataValidation>
    <dataValidation type="date" allowBlank="1" showInputMessage="1" showErrorMessage="1" error="Fecha No Valida" prompt="(dd/mm/yyyy)" sqref="F11:G11" xr:uid="{00000000-0002-0000-0800-000002000000}">
      <formula1>Fecha_Minimo</formula1>
      <formula2>Fecha_Maximo</formula2>
    </dataValidation>
    <dataValidation type="textLength" allowBlank="1" showErrorMessage="1" error="Cantidad de caracteres NO valido." sqref="I6:J7 I16:J17" xr:uid="{00000000-0002-0000-0800-000003000000}">
      <formula1>Explicacion_LongMinimo</formula1>
      <formula2>Explicacion_LongMaximo2</formula2>
    </dataValidation>
    <dataValidation type="textLength" allowBlank="1" showErrorMessage="1" error="Cantidad de caracteres NO válido." sqref="B11:E11" xr:uid="{00000000-0002-0000-0800-000004000000}">
      <formula1>Explicacion_LongMinimo</formula1>
      <formula2>Explicacion_LongMaximo</formula2>
    </dataValidation>
  </dataValidations>
  <hyperlinks>
    <hyperlink ref="M4" location="Principal!A1" display="Ir al Princimal" xr:uid="{00000000-0004-0000-0800-000000000000}"/>
  </hyperlinks>
  <pageMargins left="0.7" right="0.7" top="0.75" bottom="0.75" header="0.3" footer="0.3"/>
  <pageSetup paperSize="9" scale="98" orientation="portrait" r:id="rId1"/>
  <colBreaks count="1" manualBreakCount="1">
    <brk id="10"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1DF33913B9F8B4598EFE93EA45B51BA" ma:contentTypeVersion="15" ma:contentTypeDescription="Crear nuevo documento." ma:contentTypeScope="" ma:versionID="be2354302753a48e35818911759f5c64">
  <xsd:schema xmlns:xsd="http://www.w3.org/2001/XMLSchema" xmlns:xs="http://www.w3.org/2001/XMLSchema" xmlns:p="http://schemas.microsoft.com/office/2006/metadata/properties" xmlns:ns2="1dc37d37-97c6-4574-96aa-18060a0592d5" xmlns:ns3="d61405d8-0c6d-45b7-9e6c-3b6613183bce" targetNamespace="http://schemas.microsoft.com/office/2006/metadata/properties" ma:root="true" ma:fieldsID="def45306d583f4cebb0b6768271b5c56" ns2:_="" ns3:_="">
    <xsd:import namespace="1dc37d37-97c6-4574-96aa-18060a0592d5"/>
    <xsd:import namespace="d61405d8-0c6d-45b7-9e6c-3b6613183bce"/>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37d37-97c6-4574-96aa-18060a0592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488a22ab-b8b9-4d45-ab28-9a60c3448846"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1405d8-0c6d-45b7-9e6c-3b6613183bce"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0037c04f-df2d-4bf6-b171-8a2f721a29a7}" ma:internalName="TaxCatchAll" ma:showField="CatchAllData" ma:web="d61405d8-0c6d-45b7-9e6c-3b6613183b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61405d8-0c6d-45b7-9e6c-3b6613183bce" xsi:nil="true"/>
    <lcf76f155ced4ddcb4097134ff3c332f xmlns="1dc37d37-97c6-4574-96aa-18060a0592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BA5CAA8-255A-442A-8842-A17F194991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c37d37-97c6-4574-96aa-18060a0592d5"/>
    <ds:schemaRef ds:uri="d61405d8-0c6d-45b7-9e6c-3b6613183b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248F80-9E9E-4EB9-9844-F5FC55CE751B}">
  <ds:schemaRefs>
    <ds:schemaRef ds:uri="http://schemas.microsoft.com/sharepoint/v3/contenttype/forms"/>
  </ds:schemaRefs>
</ds:datastoreItem>
</file>

<file path=customXml/itemProps3.xml><?xml version="1.0" encoding="utf-8"?>
<ds:datastoreItem xmlns:ds="http://schemas.openxmlformats.org/officeDocument/2006/customXml" ds:itemID="{42978AE8-8A4A-4320-800F-2762D021D8A8}">
  <ds:schemaRefs>
    <ds:schemaRef ds:uri="http://purl.org/dc/terms/"/>
    <ds:schemaRef ds:uri="1dc37d37-97c6-4574-96aa-18060a0592d5"/>
    <ds:schemaRef ds:uri="http://schemas.openxmlformats.org/package/2006/metadata/core-properties"/>
    <ds:schemaRef ds:uri="http://schemas.microsoft.com/office/2006/documentManagement/types"/>
    <ds:schemaRef ds:uri="d61405d8-0c6d-45b7-9e6c-3b6613183bce"/>
    <ds:schemaRef ds:uri="http://purl.org/dc/elements/1.1/"/>
    <ds:schemaRef ds:uri="http://schemas.microsoft.com/office/infopath/2007/PartnerControl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25</vt:i4>
      </vt:variant>
    </vt:vector>
  </HeadingPairs>
  <TitlesOfParts>
    <vt:vector size="37" baseType="lpstr">
      <vt:lpstr>Principal</vt:lpstr>
      <vt:lpstr>1</vt:lpstr>
      <vt:lpstr>2</vt:lpstr>
      <vt:lpstr>3</vt:lpstr>
      <vt:lpstr>4</vt:lpstr>
      <vt:lpstr>5</vt:lpstr>
      <vt:lpstr>6</vt:lpstr>
      <vt:lpstr>7</vt:lpstr>
      <vt:lpstr>8</vt:lpstr>
      <vt:lpstr>9</vt:lpstr>
      <vt:lpstr>TC</vt:lpstr>
      <vt:lpstr>Validacion</vt:lpstr>
      <vt:lpstr>'1'!Área_de_impresión</vt:lpstr>
      <vt:lpstr>'2'!Área_de_impresión</vt:lpstr>
      <vt:lpstr>'3'!Área_de_impresión</vt:lpstr>
      <vt:lpstr>'4'!Área_de_impresión</vt:lpstr>
      <vt:lpstr>'5'!Área_de_impresión</vt:lpstr>
      <vt:lpstr>'6'!Área_de_impresión</vt:lpstr>
      <vt:lpstr>'7'!Área_de_impresión</vt:lpstr>
      <vt:lpstr>'8'!Área_de_impresión</vt:lpstr>
      <vt:lpstr>'9'!Área_de_impresión</vt:lpstr>
      <vt:lpstr>Principal!Área_de_impresión</vt:lpstr>
      <vt:lpstr>Decimal2_Maximo</vt:lpstr>
      <vt:lpstr>Decimal2_Maximo2</vt:lpstr>
      <vt:lpstr>Decimal2_Minimo</vt:lpstr>
      <vt:lpstr>Entero_Maximo</vt:lpstr>
      <vt:lpstr>Entero_Minimo</vt:lpstr>
      <vt:lpstr>Explicacion_LongMaximo</vt:lpstr>
      <vt:lpstr>Explicacion_LongMaximo2</vt:lpstr>
      <vt:lpstr>Explicacion_LongMaximo3</vt:lpstr>
      <vt:lpstr>Explicacion_LongMaximo4</vt:lpstr>
      <vt:lpstr>Explicacion_LongMinimo</vt:lpstr>
      <vt:lpstr>Fecha_Maximo</vt:lpstr>
      <vt:lpstr>Fecha_Minimo</vt:lpstr>
      <vt:lpstr>Porcentaje_Maximo</vt:lpstr>
      <vt:lpstr>Porcentaje_Minimo</vt:lpstr>
      <vt:lpstr>Respuesta_SINO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T_TGSC2</dc:creator>
  <cp:lastModifiedBy>Alejandro Dionel Lastra Infantas</cp:lastModifiedBy>
  <cp:lastPrinted>2024-02-13T22:11:38Z</cp:lastPrinted>
  <dcterms:created xsi:type="dcterms:W3CDTF">2016-08-12T15:17:47Z</dcterms:created>
  <dcterms:modified xsi:type="dcterms:W3CDTF">2025-03-19T19:11:42Z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0x010100F1DF33913B9F8B4598EFE93EA45B51BA</vt:lpwstr>
  </property>
  <property fmtid="{D5CDD505-2E9C-101B-9397-08002B2CF9AE}" pid="3" name="MediaServiceImageTags">
    <vt:lpwstr/>
  </property>
</Properties>
</file>